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C:\Users\kkonieckiewicz\Documents\IR\Databook\"/>
    </mc:Choice>
  </mc:AlternateContent>
  <xr:revisionPtr revIDLastSave="0" documentId="8_{A94F881E-13BC-4CC8-91B7-D11B583A1AB3}" xr6:coauthVersionLast="47" xr6:coauthVersionMax="47" xr10:uidLastSave="{00000000-0000-0000-0000-000000000000}"/>
  <bookViews>
    <workbookView xWindow="-110" yWindow="-110" windowWidth="19420" windowHeight="10420" xr2:uid="{A53B92C9-2A7C-4CF5-8BB5-666F6355D1AC}"/>
  </bookViews>
  <sheets>
    <sheet name="Menu" sheetId="8" r:id="rId1"/>
    <sheet name="Balance sheet" sheetId="2" r:id="rId2"/>
    <sheet name="P&amp;L" sheetId="3" r:id="rId3"/>
    <sheet name="Changes in capital" sheetId="5" r:id="rId4"/>
    <sheet name="Cash Flow" sheetId="4" r:id="rId5"/>
    <sheet name="Shares_Shareholders" sheetId="11" r:id="rId6"/>
  </sheets>
  <definedNames>
    <definedName name="_Toc88948726" localSheetId="0">Menu!$B$9</definedName>
    <definedName name="_Toc88948727" localSheetId="0">Menu!$B$10</definedName>
    <definedName name="_Toc88954350" localSheetId="0">Menu!$D$9</definedName>
    <definedName name="_Toc88954351" localSheetId="0">Menu!$D$10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4" l="1"/>
  <c r="S44" i="4"/>
  <c r="S43" i="4"/>
  <c r="S19" i="4"/>
  <c r="S20" i="4"/>
  <c r="S21" i="4"/>
  <c r="S22" i="4"/>
  <c r="S23" i="4"/>
  <c r="S24" i="4"/>
  <c r="S25" i="4"/>
  <c r="S26" i="4"/>
  <c r="S27" i="4"/>
  <c r="S28" i="4"/>
  <c r="S29" i="4"/>
  <c r="S32" i="4"/>
  <c r="S33" i="4"/>
  <c r="S34" i="4"/>
  <c r="S35" i="4"/>
  <c r="S36" i="4"/>
  <c r="S37" i="4"/>
  <c r="S39" i="4"/>
  <c r="S40" i="4"/>
  <c r="S41" i="4"/>
  <c r="S42" i="4"/>
  <c r="S45" i="4"/>
  <c r="S17" i="4"/>
  <c r="S5" i="4"/>
  <c r="S6" i="4"/>
  <c r="S7" i="4"/>
  <c r="S8" i="4"/>
  <c r="S9" i="4"/>
  <c r="S10" i="4"/>
  <c r="S11" i="4"/>
  <c r="S12" i="4"/>
  <c r="S13" i="4"/>
  <c r="S14" i="4"/>
  <c r="S15" i="4"/>
  <c r="S16" i="4"/>
  <c r="O6" i="4"/>
  <c r="O7" i="4"/>
  <c r="O8" i="4"/>
  <c r="O9" i="4"/>
  <c r="O10" i="4"/>
  <c r="O11" i="4"/>
  <c r="O12" i="4"/>
  <c r="O13" i="4"/>
  <c r="O14" i="4"/>
  <c r="O15" i="4"/>
  <c r="O16" i="4"/>
  <c r="O17" i="4"/>
  <c r="O19" i="4"/>
  <c r="O20" i="4"/>
  <c r="O21" i="4"/>
  <c r="O22" i="4"/>
  <c r="O23" i="4"/>
  <c r="O24" i="4"/>
  <c r="O25" i="4"/>
  <c r="O26" i="4"/>
  <c r="O27" i="4"/>
  <c r="O28" i="4"/>
  <c r="O29" i="4"/>
  <c r="O30" i="4"/>
  <c r="O32" i="4"/>
  <c r="O33" i="4"/>
  <c r="O34" i="4"/>
  <c r="O35" i="4"/>
  <c r="O36" i="4"/>
  <c r="O37" i="4"/>
  <c r="O38" i="4"/>
  <c r="O39" i="4"/>
  <c r="O40" i="4"/>
  <c r="O41" i="4"/>
  <c r="O42" i="4"/>
  <c r="O43" i="4"/>
  <c r="O44" i="4"/>
  <c r="O45" i="4"/>
  <c r="O5" i="4"/>
  <c r="L8" i="11" l="1"/>
  <c r="L9" i="11"/>
  <c r="L10" i="11"/>
  <c r="D53" i="3" l="1"/>
  <c r="C53" i="3"/>
  <c r="D54" i="3"/>
  <c r="C54" i="3"/>
  <c r="D51" i="3"/>
  <c r="D55" i="3" s="1"/>
  <c r="C51" i="3"/>
  <c r="C55" i="3" s="1"/>
  <c r="P38" i="4" l="1"/>
  <c r="S38" i="4" s="1"/>
  <c r="K33" i="2"/>
  <c r="C17" i="5"/>
  <c r="K4" i="3" l="1"/>
  <c r="K5" i="3"/>
  <c r="K6" i="3"/>
  <c r="K11" i="3"/>
  <c r="K12" i="3"/>
  <c r="K16" i="3"/>
  <c r="K17" i="3"/>
  <c r="K20" i="3"/>
  <c r="K21" i="3"/>
  <c r="K22" i="3"/>
  <c r="K30" i="3"/>
  <c r="K31" i="3"/>
  <c r="K32" i="3"/>
  <c r="K34" i="3"/>
  <c r="K47" i="3"/>
</calcChain>
</file>

<file path=xl/sharedStrings.xml><?xml version="1.0" encoding="utf-8"?>
<sst xmlns="http://schemas.openxmlformats.org/spreadsheetml/2006/main" count="790" uniqueCount="621">
  <si>
    <t>(PLN)</t>
  </si>
  <si>
    <t>AKTYWA RAZEM</t>
  </si>
  <si>
    <t>(in PLN)</t>
  </si>
  <si>
    <t>01.10. - 31.12.</t>
  </si>
  <si>
    <t>01.07. - 30.09.</t>
  </si>
  <si>
    <t>01.04. - 30.06.</t>
  </si>
  <si>
    <t>01.01. - 31.03.</t>
  </si>
  <si>
    <t>01.01. - 31.12.</t>
  </si>
  <si>
    <t>Q3 2021</t>
  </si>
  <si>
    <t>Q2 2021</t>
  </si>
  <si>
    <t>Q1 2021</t>
  </si>
  <si>
    <t>Q4 2020</t>
  </si>
  <si>
    <t>Q3 2020</t>
  </si>
  <si>
    <t>Q2 2020</t>
  </si>
  <si>
    <t>Q1 2020</t>
  </si>
  <si>
    <t>A. Przepływy środków pieniężnych z działalności operacyjnej</t>
  </si>
  <si>
    <t xml:space="preserve">   I. Zysk / Strata netto</t>
  </si>
  <si>
    <t xml:space="preserve">   II. Korekty razem </t>
  </si>
  <si>
    <t xml:space="preserve">   III. Przepływy pieniężne netto z działalności operacyjnej (I+II)</t>
  </si>
  <si>
    <t>B. Przepływy środków pieniężnych z działalności inwestycyjnej</t>
  </si>
  <si>
    <t xml:space="preserve">   I. Wpływy</t>
  </si>
  <si>
    <t xml:space="preserve">   II. Wydatki</t>
  </si>
  <si>
    <t xml:space="preserve">   III. Przepływy pieniężne netto z działalności inwestycyjnej (I-II)</t>
  </si>
  <si>
    <t>C. Przepływy środków pieniężnych z działalności finansowej</t>
  </si>
  <si>
    <t>D. Przepływy pieniężne netto razem (A.III+B.III+C.III)</t>
  </si>
  <si>
    <t>E. Bilansowa zmiana stanu środków pieniężnych, w tym:</t>
  </si>
  <si>
    <t xml:space="preserve">    - zmiana stanu środków pieniężnych z tytułu różnic kursowych</t>
  </si>
  <si>
    <t>F. Środki pieniężne na początek okresu</t>
  </si>
  <si>
    <t>G. Środki pieniężne na koniec okresu (F+D), w tym</t>
  </si>
  <si>
    <t xml:space="preserve">    - o ograniczonej możliwości dysponowania</t>
  </si>
  <si>
    <t>A. Cash flows from operating activities</t>
  </si>
  <si>
    <t xml:space="preserve">   I. Net profit / loss</t>
  </si>
  <si>
    <t xml:space="preserve">   II. Total adjustments </t>
  </si>
  <si>
    <t xml:space="preserve">   III. Net cash flows from operating activities (I+II)</t>
  </si>
  <si>
    <t>B. Cash flows from investing activities</t>
  </si>
  <si>
    <t xml:space="preserve">   I. Inflows</t>
  </si>
  <si>
    <t xml:space="preserve">   II. Outflows</t>
  </si>
  <si>
    <t xml:space="preserve">   III. Net cash flows from investment activities (I-II)</t>
  </si>
  <si>
    <t>C. Cash flows from financial activities</t>
  </si>
  <si>
    <t>D. Total net cash flows (A.III+B.III+C.III)</t>
  </si>
  <si>
    <t>E. Balance sheet change in cash, including:</t>
  </si>
  <si>
    <t xml:space="preserve">    - change in cash due to exchange rate differences</t>
  </si>
  <si>
    <t>F. Cash opening balance</t>
  </si>
  <si>
    <t>G. Cash closing balance (F+D), including:</t>
  </si>
  <si>
    <t xml:space="preserve">    - of limited disposability</t>
  </si>
  <si>
    <t>8. Change in short-term liabilities excluding credits and loans</t>
  </si>
  <si>
    <t>1. Nabycie wartości niematerialnych i prawnych oraz rzeczowych aktywów trwałych</t>
  </si>
  <si>
    <t>I. Net revenues from sales and equivalent, including revenues:</t>
  </si>
  <si>
    <t xml:space="preserve">     - from related parties</t>
  </si>
  <si>
    <t>II. Operating expenses</t>
  </si>
  <si>
    <t xml:space="preserve">    1. Amortisation and depreciation</t>
  </si>
  <si>
    <t xml:space="preserve">    2. Consumption of materials and energy</t>
  </si>
  <si>
    <t xml:space="preserve">    3. External services</t>
  </si>
  <si>
    <t xml:space="preserve">    4. Taxes and charges, including:</t>
  </si>
  <si>
    <t xml:space="preserve">         - excise duty</t>
  </si>
  <si>
    <t xml:space="preserve">    5. Payroll</t>
  </si>
  <si>
    <t xml:space="preserve">        - pension</t>
  </si>
  <si>
    <t xml:space="preserve">    7. Other costs by type</t>
  </si>
  <si>
    <t xml:space="preserve">    8. Value of goods and materials sold</t>
  </si>
  <si>
    <t>III. Profit (loss) on sales (I-II)</t>
  </si>
  <si>
    <t>IV. Other operating revenues</t>
  </si>
  <si>
    <t>V. Other operating expenses</t>
  </si>
  <si>
    <t xml:space="preserve">    1. Loss on disposal of non-financial fixed assets</t>
  </si>
  <si>
    <t xml:space="preserve">    2. Revaluation of non-financial assets</t>
  </si>
  <si>
    <t xml:space="preserve">    3. Other operating expenses</t>
  </si>
  <si>
    <t>VI. Profit (loss) on operating activities (III+IV-V)</t>
  </si>
  <si>
    <t>VII. Financial revenues</t>
  </si>
  <si>
    <t xml:space="preserve">    1. Dividends and profit-sharing</t>
  </si>
  <si>
    <t xml:space="preserve">    2. Interest, including:</t>
  </si>
  <si>
    <t xml:space="preserve">    3. Gain on disposal of financial assets</t>
  </si>
  <si>
    <t xml:space="preserve">    4. Revaluation of financial assets</t>
  </si>
  <si>
    <t xml:space="preserve">    5. Other</t>
  </si>
  <si>
    <t>VIII. Financial expenses</t>
  </si>
  <si>
    <t xml:space="preserve">    1. Interest, including:</t>
  </si>
  <si>
    <t xml:space="preserve">         - for related parties</t>
  </si>
  <si>
    <t xml:space="preserve">    2. Loss on disposal of financial assets, including:</t>
  </si>
  <si>
    <t xml:space="preserve">         - in related parties</t>
  </si>
  <si>
    <t xml:space="preserve">    3. Revaluation of financial assets</t>
  </si>
  <si>
    <t xml:space="preserve">    4. Other</t>
  </si>
  <si>
    <t>IX. Gross profit (loss) (VI+VII-VIII)</t>
  </si>
  <si>
    <t>X. Income tax</t>
  </si>
  <si>
    <t xml:space="preserve">    1. Current tax</t>
  </si>
  <si>
    <t xml:space="preserve">    2. Deferred tax</t>
  </si>
  <si>
    <t>XI. Other statutory reductions in profit (increases in loss)</t>
  </si>
  <si>
    <t>XII. Net profit (loss) (IX-X-XI)</t>
  </si>
  <si>
    <t>Net revenues from sales of products</t>
  </si>
  <si>
    <t>6. Social security and other benefits, including:</t>
  </si>
  <si>
    <t>1. Gain on disposal of non-financial fixed assets</t>
  </si>
  <si>
    <t>3. Revaluation of non-financial assets</t>
  </si>
  <si>
    <t xml:space="preserve">AKTYWA </t>
  </si>
  <si>
    <t>I. Aktywa trwałe</t>
  </si>
  <si>
    <t>   1. Wartości niematerialne i prawne</t>
  </si>
  <si>
    <t>   1.1 koszty zakończonych prac rozwojowych </t>
  </si>
  <si>
    <t>   1.2 inne wartości niematerialne i prawne</t>
  </si>
  <si>
    <t>   2. Rzeczowe aktywa trwałe</t>
  </si>
  <si>
    <t>      2.1 środki trwałe</t>
  </si>
  <si>
    <t>      2.2 zaliczki na środki trwałe w budowie</t>
  </si>
  <si>
    <t>   3. Należności długoterminowe</t>
  </si>
  <si>
    <t>   4. Inwestycje długoterminowe</t>
  </si>
  <si>
    <t>   5. Długoterminowe rozliczenia międzyokresowe</t>
  </si>
  <si>
    <t>      5.1. Aktywa z tytułu odroczonego podatku dochodowego</t>
  </si>
  <si>
    <t>      5.2. Inne rozliczenia międzyokresowe</t>
  </si>
  <si>
    <t>II. Aktywa obrotowe</t>
  </si>
  <si>
    <t>   1. Zapasy</t>
  </si>
  <si>
    <t>   2. Należności krótkoterminowe</t>
  </si>
  <si>
    <t>      2.1. Od jednostek powiązanych</t>
  </si>
  <si>
    <t>      2.3. Od pozostałych jednostek</t>
  </si>
  <si>
    <t>        a) z tytułu dostaw i usług</t>
  </si>
  <si>
    <t xml:space="preserve">            - do 12 miesięcy</t>
  </si>
  <si>
    <t xml:space="preserve">            - powyżej 12 miesięcy</t>
  </si>
  <si>
    <t>        c) inne</t>
  </si>
  <si>
    <t>        d) dochodzone na drodze sądowej</t>
  </si>
  <si>
    <t>    3. Inwestycje krótkoterminowe</t>
  </si>
  <si>
    <t>      3.1. Krótkoterminowe aktywa finansowe</t>
  </si>
  <si>
    <t>        a) w jednostkach powiązanych</t>
  </si>
  <si>
    <t>        b) w pozostałych jednostkach</t>
  </si>
  <si>
    <t>        c) środki pieniężne i inne aktywa pieniężne</t>
  </si>
  <si>
    <t>          - środki pieniężne w kasie i na rachunkach</t>
  </si>
  <si>
    <t xml:space="preserve">          - inne środki pieniężne</t>
  </si>
  <si>
    <t>      3.2. Inne inwestycje krótkoterminowe</t>
  </si>
  <si>
    <t>    4. Krótkoterminowe rozliczenia międzyokresowe</t>
  </si>
  <si>
    <t>III. Należne wpłaty na kapitał (fundusz) podstawowy</t>
  </si>
  <si>
    <t>IV. Udziały (akcje) własne</t>
  </si>
  <si>
    <t xml:space="preserve">PASYWA </t>
  </si>
  <si>
    <t>I. Kapitał własny</t>
  </si>
  <si>
    <t>    1. Kapitał zakładowy</t>
  </si>
  <si>
    <t>    2. Kapitał zapasowy</t>
  </si>
  <si>
    <t>    3. Kapitał z aktualizacji wyceny</t>
  </si>
  <si>
    <t>    4. Pozostałe kapitały rezerwowe</t>
  </si>
  <si>
    <t>       4.1 Tworzone zgodnie z statutem spółki</t>
  </si>
  <si>
    <t>       4.2 Tworzone z związku płatnościami w formie   akcji</t>
  </si>
  <si>
    <t>    5. Zysk (strata) z lat ubiegłych</t>
  </si>
  <si>
    <t>    6. Zysk (strata) netto</t>
  </si>
  <si>
    <t>II. Zobowiązania i rezerwy na zobowiązania</t>
  </si>
  <si>
    <t>    1. Rezerwy na zobowiązania</t>
  </si>
  <si>
    <t>       1.1. Rezerwa z tytułu odroczonego podatku dochodowego</t>
  </si>
  <si>
    <t>          a) długoterminowa</t>
  </si>
  <si>
    <t>          b) krótkoterminowa</t>
  </si>
  <si>
    <t>       1.3. Pozostałe rezerwy</t>
  </si>
  <si>
    <t>          a) długoterminowe</t>
  </si>
  <si>
    <t>          b) krótkoterminowe</t>
  </si>
  <si>
    <t>    2. Zobowiązania długoterminowe</t>
  </si>
  <si>
    <t>      2.1. Wobec jednostek powiązanych</t>
  </si>
  <si>
    <t>      2.2. Wobec pozostałych jednostek, w których jednostka posiada zaangażowanie w kapitale</t>
  </si>
  <si>
    <t>      2.3. Wobec pozostałych jednostek</t>
  </si>
  <si>
    <t>          a) kredyty i pożyczki</t>
  </si>
  <si>
    <t>          b) z tytułu emisji dłużnych papierów wartościowych</t>
  </si>
  <si>
    <t>          c) inne zobowiązania finansowe</t>
  </si>
  <si>
    <t>          d) zobowiązania wekslowe</t>
  </si>
  <si>
    <t>          e) inne</t>
  </si>
  <si>
    <t>    3. Zobowiązania krótkoterminowe</t>
  </si>
  <si>
    <t>      3.1. Zobowiązania wobec jednostek powiązanych</t>
  </si>
  <si>
    <t>      3.2. Zobowiązania wobec pozostałych jednostek, w których jednostka posiada zaangażowanie w kapitale</t>
  </si>
  <si>
    <t>      3.3. Zobowiązania wobec pozostałych jednostek</t>
  </si>
  <si>
    <t>         b) z tytułu emisji dłużnych papierów wartościowych</t>
  </si>
  <si>
    <t>          d) z tytułu dostaw i usług</t>
  </si>
  <si>
    <t xml:space="preserve">              - do 12 miesięcy</t>
  </si>
  <si>
    <t xml:space="preserve">              - powyżej 12 miesięcy</t>
  </si>
  <si>
    <t>          e) zaliczki otrzymane na dostawy i usługi</t>
  </si>
  <si>
    <t>          f) zobowiązania wekslowe</t>
  </si>
  <si>
    <t>          h) z tytułu wynagrodzeń</t>
  </si>
  <si>
    <t>          i) inne</t>
  </si>
  <si>
    <t>      3.4. Fundusze specjalne</t>
  </si>
  <si>
    <t>    4. Rozliczenia międzyokresowe</t>
  </si>
  <si>
    <t>      4.1. Ujemna wartość firmy</t>
  </si>
  <si>
    <t>      4.2. Inne rozliczenia międzyokresowe</t>
  </si>
  <si>
    <t>PASYWA RAZEM </t>
  </si>
  <si>
    <t xml:space="preserve">ASSETS </t>
  </si>
  <si>
    <t>I. Fixed assets</t>
  </si>
  <si>
    <t xml:space="preserve">   1. Intangible assets</t>
  </si>
  <si>
    <t xml:space="preserve">   1.1 R&amp;D expenses </t>
  </si>
  <si>
    <t xml:space="preserve">   1.2 other intangible assets</t>
  </si>
  <si>
    <t xml:space="preserve">   2. Tangible fixed assets</t>
  </si>
  <si>
    <t xml:space="preserve">      2.1. other tangible fixed assets</t>
  </si>
  <si>
    <t xml:space="preserve">      2.2. advances for tangible fixed assets under construction</t>
  </si>
  <si>
    <t xml:space="preserve">   3. Long-term receivables</t>
  </si>
  <si>
    <t xml:space="preserve">   4. Long-term investments</t>
  </si>
  <si>
    <t xml:space="preserve">   5. Long-term prepayments</t>
  </si>
  <si>
    <t xml:space="preserve">      5.1. Deferred tax assets</t>
  </si>
  <si>
    <t xml:space="preserve">      5.2. Other accruals</t>
  </si>
  <si>
    <t>II. Current asstes</t>
  </si>
  <si>
    <t xml:space="preserve">   1. Inventory</t>
  </si>
  <si>
    <t xml:space="preserve">   2. Short-term receivables</t>
  </si>
  <si>
    <t xml:space="preserve">      2.1. From related parties</t>
  </si>
  <si>
    <t xml:space="preserve">      2.3. From other entities</t>
  </si>
  <si>
    <t xml:space="preserve">        a) trade receivables</t>
  </si>
  <si>
    <t xml:space="preserve">            - up to 12 months</t>
  </si>
  <si>
    <t xml:space="preserve">            - over 12 months</t>
  </si>
  <si>
    <t xml:space="preserve">        c) other</t>
  </si>
  <si>
    <t xml:space="preserve">        d) claimed at court</t>
  </si>
  <si>
    <t xml:space="preserve">    3. Short-term investments</t>
  </si>
  <si>
    <t xml:space="preserve">      3.1. Short-term financial assets</t>
  </si>
  <si>
    <t xml:space="preserve">        a) in related parties</t>
  </si>
  <si>
    <t xml:space="preserve">        b) in other entities</t>
  </si>
  <si>
    <t xml:space="preserve">        c) cash and cash equivalents</t>
  </si>
  <si>
    <t xml:space="preserve">          - cash at hand and at bank</t>
  </si>
  <si>
    <t xml:space="preserve">          - other cash</t>
  </si>
  <si>
    <t xml:space="preserve">      3.2. Other short-term investments</t>
  </si>
  <si>
    <t xml:space="preserve">    4. Short-term prepayments</t>
  </si>
  <si>
    <t>III. Called up share capital not paid</t>
  </si>
  <si>
    <t>IV. Own shares (stocks)</t>
  </si>
  <si>
    <t>TOTAL ASSETS</t>
  </si>
  <si>
    <t xml:space="preserve">      2.2. From other entities where the issuer has an interest in the capital</t>
  </si>
  <si>
    <t xml:space="preserve">        b) receivables from tax, subsidy, customs, social security and other benefits</t>
  </si>
  <si>
    <t>LIABILITIES</t>
  </si>
  <si>
    <t>I. Equity</t>
  </si>
  <si>
    <t xml:space="preserve">    1. Share capital</t>
  </si>
  <si>
    <t xml:space="preserve">    2. Supplementary capital</t>
  </si>
  <si>
    <t xml:space="preserve">    3. Revaluation reserve</t>
  </si>
  <si>
    <t xml:space="preserve">    4. Other reserves</t>
  </si>
  <si>
    <t xml:space="preserve">    5. Accumulated profit (loss) from previous years</t>
  </si>
  <si>
    <t xml:space="preserve">    6. Net profit (loss)</t>
  </si>
  <si>
    <t>II. Liabilities and provisions for liabilities</t>
  </si>
  <si>
    <t xml:space="preserve">    1. Provisions for liabilities</t>
  </si>
  <si>
    <t xml:space="preserve">       1.1. Deferred tax liability</t>
  </si>
  <si>
    <t xml:space="preserve">       1.2. Provision for retirement and similar benefits</t>
  </si>
  <si>
    <t xml:space="preserve">          a) long-term</t>
  </si>
  <si>
    <t xml:space="preserve">          b) short-term</t>
  </si>
  <si>
    <t xml:space="preserve">       1.3. Other provisions</t>
  </si>
  <si>
    <t xml:space="preserve">    2. Long-term liabilities</t>
  </si>
  <si>
    <t xml:space="preserve">      2.1. To related parties</t>
  </si>
  <si>
    <t xml:space="preserve">      2.2. To other entities in which the entity has an equity interest</t>
  </si>
  <si>
    <t xml:space="preserve">      2.3. To other entities</t>
  </si>
  <si>
    <t xml:space="preserve">          a) credits and loans</t>
  </si>
  <si>
    <t xml:space="preserve">          b) arising from issuance of debt securities</t>
  </si>
  <si>
    <t xml:space="preserve">          c) other financial liabilities</t>
  </si>
  <si>
    <t xml:space="preserve">          d) bill of exchange liabilities</t>
  </si>
  <si>
    <t xml:space="preserve">          e) other</t>
  </si>
  <si>
    <t xml:space="preserve">    3. Short-term liabilities</t>
  </si>
  <si>
    <t xml:space="preserve">      3.1. Liabilities to related parties</t>
  </si>
  <si>
    <t xml:space="preserve">      3.3. Liabilities to other entities</t>
  </si>
  <si>
    <t xml:space="preserve">        b) arising from issuance of debt securities</t>
  </si>
  <si>
    <t xml:space="preserve">          d) trade liabilities</t>
  </si>
  <si>
    <t xml:space="preserve">              - up to 12 months</t>
  </si>
  <si>
    <t xml:space="preserve">              - over 12 months</t>
  </si>
  <si>
    <t xml:space="preserve">          e) received prepayments for deliveries and services</t>
  </si>
  <si>
    <t xml:space="preserve">          f) bill of exchange liabilities</t>
  </si>
  <si>
    <t xml:space="preserve">          h) payroll liabilities</t>
  </si>
  <si>
    <t xml:space="preserve">          i) other</t>
  </si>
  <si>
    <t xml:space="preserve">      3.4. Special funds</t>
  </si>
  <si>
    <t xml:space="preserve">    4. Accruals</t>
  </si>
  <si>
    <t xml:space="preserve">      4.1. Negative goodwill</t>
  </si>
  <si>
    <t xml:space="preserve">      4.2. Other accruals</t>
  </si>
  <si>
    <t>TOTAL LIABILITIES</t>
  </si>
  <si>
    <t>       1.2. Rezerwa na świadczenia emerytalne i podobne</t>
  </si>
  <si>
    <t xml:space="preserve">      3.2. Liabilities to other entities in which the entity has an interest in capital</t>
  </si>
  <si>
    <t>Book value (in PLN)</t>
  </si>
  <si>
    <t>Number of ordinary shares</t>
  </si>
  <si>
    <t>Book value per share (in PLN)</t>
  </si>
  <si>
    <t>Diluted number of ordinary shares</t>
  </si>
  <si>
    <t>Diluted book value per share (in PLN)</t>
  </si>
  <si>
    <t>Wartość księgowa (PLN)</t>
  </si>
  <si>
    <t>Liczba akcji zwykłych</t>
  </si>
  <si>
    <t>Wartość księgowa na jedną akcję (PLN)</t>
  </si>
  <si>
    <t>Rozwodniona liczba akcji zwykłych</t>
  </si>
  <si>
    <t>Rozwodniona wartość księgowa na jedną akcję (PLN)</t>
  </si>
  <si>
    <t>g) z tytułu podatków, ceł, ubezpieczeń społecznych i zdrowotnych oraz innych tytułów publicznoprawnych</t>
  </si>
  <si>
    <t>g) tax, customs, insurance and other liabilities</t>
  </si>
  <si>
    <t>a) land (including right to perpetual usufruct)</t>
  </si>
  <si>
    <t>PL</t>
  </si>
  <si>
    <t>EN</t>
  </si>
  <si>
    <t>Bilans</t>
  </si>
  <si>
    <t>Balance Sheet</t>
  </si>
  <si>
    <t>7. Odpisy z zysku netto w ciągu roku obrotowego (wielkość ujemna)</t>
  </si>
  <si>
    <t>7. Write-off on net profit during the financial year (negative value)</t>
  </si>
  <si>
    <t>III. Przepływy pieniężne netto z działalności finansowej (I-II)</t>
  </si>
  <si>
    <t>III.   Net cash flows from financial activities (I-II)</t>
  </si>
  <si>
    <t>I. Kapitał (fundusz) własny na początek okresu (BO)</t>
  </si>
  <si>
    <t xml:space="preserve">   a) zmiany przyjętych zasad (polityki) rachunkowości</t>
  </si>
  <si>
    <t xml:space="preserve">   b) korekty błędów</t>
  </si>
  <si>
    <t xml:space="preserve">     1.1. Zmiany kapitału zakładowego</t>
  </si>
  <si>
    <t xml:space="preserve">       a) zwiększenie (z tytułu)</t>
  </si>
  <si>
    <t xml:space="preserve">       b) zmniejszenia (z tytułu)</t>
  </si>
  <si>
    <t xml:space="preserve">     1.2. Kapitał zakładowy na koniec okresu</t>
  </si>
  <si>
    <t xml:space="preserve">   a) korekty błędów</t>
  </si>
  <si>
    <t xml:space="preserve">     2.2. Zmiany kapitału zapasowego</t>
  </si>
  <si>
    <t xml:space="preserve">          - emisji akcji powyżej wartości nominalnej</t>
  </si>
  <si>
    <t xml:space="preserve">          - podziału zysku (ustawowo)</t>
  </si>
  <si>
    <t xml:space="preserve">           - pokrycia straty</t>
  </si>
  <si>
    <t xml:space="preserve">      2.3. Kapitał zapasowy na koniec okresu</t>
  </si>
  <si>
    <t xml:space="preserve">   3. Kapitał z aktualizacji wyceny na początek okresu</t>
  </si>
  <si>
    <t xml:space="preserve">      3.1. Zmiany kapitału z aktualizacji wyceny</t>
  </si>
  <si>
    <t xml:space="preserve">      3.2. Kapitał z aktualizacji wyceny na koniec okresu</t>
  </si>
  <si>
    <t xml:space="preserve">   4. Pozostałe kapitały rezerwowe na początek okresu</t>
  </si>
  <si>
    <t xml:space="preserve">      4.1. Zmiany pozostałych kapitałów rezerwowych</t>
  </si>
  <si>
    <t xml:space="preserve">           - podziału zysku</t>
  </si>
  <si>
    <t xml:space="preserve">           - płatności w formie akcji</t>
  </si>
  <si>
    <t xml:space="preserve">      4.2. Pozostałe kapitały rezerwowe na koniec okresu</t>
  </si>
  <si>
    <t xml:space="preserve">   5. Zysk (strata) z lat ubiegłych na początek okresu</t>
  </si>
  <si>
    <t xml:space="preserve">      5.1. Zysk z lat ubiegłych na początek okresu</t>
  </si>
  <si>
    <t xml:space="preserve">       a) zmiany przyjętych zasad (polityki) rachunkowości</t>
  </si>
  <si>
    <t xml:space="preserve">       b) korekty błędów</t>
  </si>
  <si>
    <t xml:space="preserve">       a) zwiększenia (z tytułu)</t>
  </si>
  <si>
    <t xml:space="preserve">            – niepodzielony wynik finansowy</t>
  </si>
  <si>
    <t xml:space="preserve">           – podziału zysku z lat ubiegłych</t>
  </si>
  <si>
    <t xml:space="preserve">      5.3. Zysk z lat ubiegłych na koniec okresu</t>
  </si>
  <si>
    <t xml:space="preserve">      5.4. Strata z lat ubiegłych na początek okresu</t>
  </si>
  <si>
    <t xml:space="preserve">      5.5. Strata z lat ubiegłych na początek okresu po korektach</t>
  </si>
  <si>
    <t xml:space="preserve">      5.6. Strata z lat ubiegłych na koniec okresu</t>
  </si>
  <si>
    <t xml:space="preserve">      5.7. Zysk (strata) z lat ubiegłych na koniec okresu</t>
  </si>
  <si>
    <t xml:space="preserve">  6. Wynik netto</t>
  </si>
  <si>
    <t xml:space="preserve">    a) zysk netto</t>
  </si>
  <si>
    <t xml:space="preserve">    b) strata netto</t>
  </si>
  <si>
    <t xml:space="preserve">    c) odpisy z zysku</t>
  </si>
  <si>
    <t>III. Kapitał własny na koniec okresu (BZ)</t>
  </si>
  <si>
    <t>IV. Kapitał własny, po uwzględnieniu proponowanego podziału zysku (pokrycia straty)</t>
  </si>
  <si>
    <t>I. Opening balance of equity</t>
  </si>
  <si>
    <t xml:space="preserve">   a) changes to the adopted accounting principles (policy)</t>
  </si>
  <si>
    <t xml:space="preserve">   b) adjustment of errors</t>
  </si>
  <si>
    <t>II. Opening balance of equity after adjustments</t>
  </si>
  <si>
    <t xml:space="preserve">     1.1. Changes in the share capital</t>
  </si>
  <si>
    <t xml:space="preserve">       a) increase (due to)</t>
  </si>
  <si>
    <t xml:space="preserve">       b) decrease (due to)</t>
  </si>
  <si>
    <t xml:space="preserve">     1.2. Closing balance of share capital</t>
  </si>
  <si>
    <t xml:space="preserve">   a) adjustments of errors</t>
  </si>
  <si>
    <t xml:space="preserve">     2.2. Changes in supplementary capital</t>
  </si>
  <si>
    <t xml:space="preserve">            - share issues above par</t>
  </si>
  <si>
    <t xml:space="preserve">            - profit distribution (statutory)</t>
  </si>
  <si>
    <t xml:space="preserve">            - loss coverage</t>
  </si>
  <si>
    <t xml:space="preserve">      2.3. Closing balance of supplementary capital</t>
  </si>
  <si>
    <t xml:space="preserve">   3. Opening balance of revaluation reserve</t>
  </si>
  <si>
    <t xml:space="preserve">      3.1. Changes in revaluation reserve</t>
  </si>
  <si>
    <t xml:space="preserve">      3.2. Closing balance of revaluation reserve</t>
  </si>
  <si>
    <t xml:space="preserve">   4. Opening balance of other reserves</t>
  </si>
  <si>
    <t xml:space="preserve">      4.1. Changes in other reserves</t>
  </si>
  <si>
    <t xml:space="preserve">          - profit distribution</t>
  </si>
  <si>
    <t xml:space="preserve">          - share-based payment</t>
  </si>
  <si>
    <t xml:space="preserve">      4.2. Closing balance of other reserves</t>
  </si>
  <si>
    <t xml:space="preserve">   5. Opening balance of previous years' profit (loss)</t>
  </si>
  <si>
    <t xml:space="preserve">      5.1. Opening balance of previous years' profit</t>
  </si>
  <si>
    <t xml:space="preserve">       a) changes to the adopted accounting principles (policy)</t>
  </si>
  <si>
    <t xml:space="preserve">       b) adjustment of errors</t>
  </si>
  <si>
    <t xml:space="preserve">        - undistributed profit</t>
  </si>
  <si>
    <t xml:space="preserve">        - profit distribution from previous years</t>
  </si>
  <si>
    <t xml:space="preserve">      5.3. Closing balance of previous years' profit</t>
  </si>
  <si>
    <t xml:space="preserve">      5.4. Opening balance of previous years' loss</t>
  </si>
  <si>
    <t xml:space="preserve">      5.5. Opening balance of previous years' loss after adjustments</t>
  </si>
  <si>
    <t xml:space="preserve">      5.6. Closing balance of previous years' loss</t>
  </si>
  <si>
    <t xml:space="preserve">      5.7. Closing balance of previous years' profit (loss)</t>
  </si>
  <si>
    <t xml:space="preserve">  6. Net result</t>
  </si>
  <si>
    <t xml:space="preserve">    a) net profit</t>
  </si>
  <si>
    <t xml:space="preserve">    b) net loss</t>
  </si>
  <si>
    <t xml:space="preserve">    c) write-offs from profit</t>
  </si>
  <si>
    <t>III. Closing balance of equity</t>
  </si>
  <si>
    <t>IV. Equity including proposed profit distribution (loss coverage)</t>
  </si>
  <si>
    <t>II. Kapitał własny na początek okresu (BO) po korektach</t>
  </si>
  <si>
    <t>2.1. Opening balance of supplementary capital after adjustments</t>
  </si>
  <si>
    <t>2.1. Kapitał zapasowy na początek okresu po korektach</t>
  </si>
  <si>
    <t>1. Kapitał (fundusz) podstawowy na początek okresu</t>
  </si>
  <si>
    <t>2. Opening balance of supplementary capital</t>
  </si>
  <si>
    <t>2. Kapitał zapasowy na początek okresu</t>
  </si>
  <si>
    <t>- profit distribution (over the statutorily required minimum value)</t>
  </si>
  <si>
    <t>- podziału zysku (ponad wymaganą ustawowo minimalną wartość)</t>
  </si>
  <si>
    <t xml:space="preserve">5.2. Opening balance of previous years' profit after adjustments                                                                              </t>
  </si>
  <si>
    <t xml:space="preserve">5.2. Zysk z lat ubiegłych na początek okresu po korektach                                                                              </t>
  </si>
  <si>
    <t>Zestawienie zmian w kapitale własnym</t>
  </si>
  <si>
    <t>Rachunek przepływów pieniężnych</t>
  </si>
  <si>
    <t>Rachunek zysków i strat (wariant porównawczy)</t>
  </si>
  <si>
    <t>Profit and loss account (comparative variant)</t>
  </si>
  <si>
    <t xml:space="preserve">Statement Of Changes In Equity </t>
  </si>
  <si>
    <t>Cash Flow Statement</t>
  </si>
  <si>
    <t>a) grunty (w tym prawo użytkowania wieczystego gruntu)</t>
  </si>
  <si>
    <t>b) budynki, lokale, prawa do lokali i obiekty inżynierii lądowej i wodnej</t>
  </si>
  <si>
    <t>c) urządzenia techniczne i maszyny</t>
  </si>
  <si>
    <t>d) środki transportu</t>
  </si>
  <si>
    <t>e) inne środki trwałe</t>
  </si>
  <si>
    <t>b) z tytułu podatków, dotacji, ceł, ubezpieczeń społecznych i zdrowotnych oraz innych tytułów publicznoprawnych</t>
  </si>
  <si>
    <t>4.1 Created in accordance with the company's articles of association</t>
  </si>
  <si>
    <t>4.2 Created in connection with share-based payments</t>
  </si>
  <si>
    <t>I. Przychody netto ze sprzedaży i zrównane z nimi, w tym:</t>
  </si>
  <si>
    <t>II. Koszty działalności operacyjnej</t>
  </si>
  <si>
    <t>    1. Amortyzacja</t>
  </si>
  <si>
    <t>    2. Zużycie materiałów i energii</t>
  </si>
  <si>
    <t>    3. Usługi obce</t>
  </si>
  <si>
    <t>    4. Podatki i opłaty, w tym:</t>
  </si>
  <si>
    <t>    5. Wynagrodzenia</t>
  </si>
  <si>
    <t>    6. Ubezpieczenia społeczne i inne świadczenia, w tym:</t>
  </si>
  <si>
    <t>    7. Pozostałe koszty rodzajowe</t>
  </si>
  <si>
    <t>    8. Wartość sprzedanych towarów i materiałów</t>
  </si>
  <si>
    <t>III. Zysk (strata) ze sprzedaży (I–II)</t>
  </si>
  <si>
    <t>IV. Pozostałe przychody operacyjne</t>
  </si>
  <si>
    <t>    1. Zysk z tytułu rozchodu niefinansowych aktywów trwałych</t>
  </si>
  <si>
    <t>    2. Dotacje</t>
  </si>
  <si>
    <t>    3. Aktualizacja wartości aktywów niefinansowych</t>
  </si>
  <si>
    <t>    4. Inne przychody operacyjne</t>
  </si>
  <si>
    <t>V. Pozostałe koszty operacyjne</t>
  </si>
  <si>
    <t>    1. Strata z tytułu rozchodu niefinansowych aktywów trwałych</t>
  </si>
  <si>
    <t>    2. Aktualizacja wartości aktywów niefinansowych</t>
  </si>
  <si>
    <t>    3. Inne koszty operacyjne</t>
  </si>
  <si>
    <t>VI. Zysk (strata) z działalności operacyjnej (III+IV–V)</t>
  </si>
  <si>
    <t>VII. Przychody finansowe</t>
  </si>
  <si>
    <t>    1. Dywidendy i udziały w zyskach</t>
  </si>
  <si>
    <t>    2. Odsetki, w tym:</t>
  </si>
  <si>
    <t>     - od jednostek powiązanych</t>
  </si>
  <si>
    <t>    3. Zysk z tytułu rozchodu aktywów finansowych</t>
  </si>
  <si>
    <t>    4. Aktualizacja wartości aktywów finansowych</t>
  </si>
  <si>
    <t>    5. Inne</t>
  </si>
  <si>
    <t>VIII. Koszty finansowe</t>
  </si>
  <si>
    <t>    1. Odsetki, w tym:</t>
  </si>
  <si>
    <t>    2. Strata z tytułu rozchodu aktywów finansowych, w tym:</t>
  </si>
  <si>
    <t>    3. Aktualizacja wartości aktywów finansowych</t>
  </si>
  <si>
    <t>    4. Inne</t>
  </si>
  <si>
    <t>IX. Zysk (strata) brutto (VI+VII-VIII)</t>
  </si>
  <si>
    <t>X. Podatek dochodowy</t>
  </si>
  <si>
    <t xml:space="preserve">    1. Część bieżąca</t>
  </si>
  <si>
    <t xml:space="preserve">    2. Część odroczona</t>
  </si>
  <si>
    <t>XII. Zysk (strata) netto (IX-X-XI)</t>
  </si>
  <si>
    <t xml:space="preserve">This document has been prepared for informational purposes only.
The official source of financial data and information about the Company are periodic reports. </t>
  </si>
  <si>
    <t>        - od jednostek powiązanych</t>
  </si>
  <si>
    <t>        - podatek akcyzowy</t>
  </si>
  <si>
    <t>        - emerytalne</t>
  </si>
  <si>
    <t>        - dla jednostek powiązanych</t>
  </si>
  <si>
    <t>        - w jednostkach powiązanych</t>
  </si>
  <si>
    <t xml:space="preserve"> XI. Pozostałe obowiązkowe zmniejszenia zysku  (zwiększenia straty)</t>
  </si>
  <si>
    <t>Przychody netto ze sprzedaży produktów</t>
  </si>
  <si>
    <t>2. Subsidies</t>
  </si>
  <si>
    <t>4. Other operating revenues</t>
  </si>
  <si>
    <t>8. Zmiana stanu zobowiązań krótkoterminowych, 
z wyjątkiem pożyczek i kredytów</t>
  </si>
  <si>
    <t>1. Amortyzacja</t>
  </si>
  <si>
    <t>2. (Zyski) straty z tytułu różnic kursowych</t>
  </si>
  <si>
    <t>3. Odsetki i udziały w zyskach (dywidendy)</t>
  </si>
  <si>
    <t>4. (Zysk) strata z działalności inwestycyjnej</t>
  </si>
  <si>
    <t>5. Zmiana stanu rezerw</t>
  </si>
  <si>
    <t>6. Zmiana stanu zapasów</t>
  </si>
  <si>
    <t>7. Zmiana stanu należności</t>
  </si>
  <si>
    <t>9. Zmiana stanu rozliczeń międzyokresowych</t>
  </si>
  <si>
    <t>10. Inne korekty</t>
  </si>
  <si>
    <t>1. Amortisation and depreciation</t>
  </si>
  <si>
    <t>2. Exchange gains (losses)</t>
  </si>
  <si>
    <t>3. Interest and profit sharing (dividend)</t>
  </si>
  <si>
    <t>4. Profit (loss) on investment activities</t>
  </si>
  <si>
    <t>5. Change in provisions</t>
  </si>
  <si>
    <t>6. Change in inventory</t>
  </si>
  <si>
    <t>7. Change in receivables</t>
  </si>
  <si>
    <t>9. Change in prepayments and accruals</t>
  </si>
  <si>
    <t>10. Other adjustments</t>
  </si>
  <si>
    <t>WYNIKI KWARTALNE
QUARTERLY RESULTS</t>
  </si>
  <si>
    <t>b) buildings, premises, right to premises and civil engineering works</t>
  </si>
  <si>
    <t>c) technical equipment and machines</t>
  </si>
  <si>
    <t>d) vehicles</t>
  </si>
  <si>
    <t>e) other fixed assets</t>
  </si>
  <si>
    <t>1. Opening balance of share capital</t>
  </si>
  <si>
    <t>Niniejszy dokument został przygotowany wyłącznie w celach informacyjnych. 
Oficjalnym źródłem danych finansowych i informacji o Spółce są raporty okresowe.</t>
  </si>
  <si>
    <t>Akcjonariusz</t>
  </si>
  <si>
    <t>Liczba akcji</t>
  </si>
  <si>
    <t>Liczba głosów</t>
  </si>
  <si>
    <t>% głosów</t>
  </si>
  <si>
    <t>Krzysztof Kwiatek</t>
  </si>
  <si>
    <t>Krzysztof Sałek</t>
  </si>
  <si>
    <t>Tomasz Soból</t>
  </si>
  <si>
    <t>Akcjonariusze &lt;5% udziału w głosach na WZA</t>
  </si>
  <si>
    <t>Razem</t>
  </si>
  <si>
    <t>Akcje i akcjonariat</t>
  </si>
  <si>
    <t>Shares and shareholders</t>
  </si>
  <si>
    <t>% w kapitale 
akcyjnym</t>
  </si>
  <si>
    <t>-koszty emisji</t>
  </si>
  <si>
    <t>- issue costs</t>
  </si>
  <si>
    <t>Nazwa:</t>
  </si>
  <si>
    <t>CREEPY JAR S.A.</t>
  </si>
  <si>
    <t>Kod ISIN:</t>
  </si>
  <si>
    <t>PLCRPJR00019</t>
  </si>
  <si>
    <t>Kod LEI:</t>
  </si>
  <si>
    <t>2594000MOBWB4D3N3R76</t>
  </si>
  <si>
    <t>Ticker GPW:</t>
  </si>
  <si>
    <t>CRJ</t>
  </si>
  <si>
    <t>Ticker Reuters:</t>
  </si>
  <si>
    <t>CRJ.WA</t>
  </si>
  <si>
    <t>Ticker Bloomberg:</t>
  </si>
  <si>
    <t>CRJ PW</t>
  </si>
  <si>
    <t>Rynek notowań:</t>
  </si>
  <si>
    <t>Główny rynek akcji (podstawowy)</t>
  </si>
  <si>
    <t>Indeksy:</t>
  </si>
  <si>
    <t>Notowane serie:</t>
  </si>
  <si>
    <t>Do obrotu giełdowego na rynku podstawowym GPW zostało dopuszczonych 679.436 akcji zwykłych na okaziciela serii A, B oraz Co wartości nominalnej 1 zł każda wyemitowanych przez CREEPY JAR S.A., w tym:</t>
  </si>
  <si>
    <t>· 500.000 akcji zwykłych na okaziciela serii A,</t>
  </si>
  <si>
    <t>· 147.082 akcji zwykłych na okaziciela serii B,</t>
  </si>
  <si>
    <t>· 32.354 akcji zwykłych na okaziciela serii C.</t>
  </si>
  <si>
    <t>AKCJE:</t>
  </si>
  <si>
    <t>      2.2. Od pozostałych jednostek, w których emitent posiada zaangażowanie w kapitale</t>
  </si>
  <si>
    <t>CREEPY JAR S.A. zadebiutowała na parkiecie rynku NewConnect w dniu 6 sierpnia 2018 r. W dniu  8 kwietnia 2021 r. Spółka zadebiutowała na parkiecie Głównego Rynku GPW.</t>
  </si>
  <si>
    <t>SHARES:</t>
  </si>
  <si>
    <t>Name:</t>
  </si>
  <si>
    <t>ISIN:</t>
  </si>
  <si>
    <t>LEI:</t>
  </si>
  <si>
    <t>Ticker WSE:</t>
  </si>
  <si>
    <t>Index:</t>
  </si>
  <si>
    <t>Średnia ważona liczba akcji zwykłych</t>
  </si>
  <si>
    <t>Średnia ważona rozwodniona liczba akcji zwykłych</t>
  </si>
  <si>
    <t>Weighted average number of ordinary shares</t>
  </si>
  <si>
    <t>Diluted weighted average number of ordinary shares</t>
  </si>
  <si>
    <t>Zysk (strata) na jedną akcję</t>
  </si>
  <si>
    <t xml:space="preserve">Profit (loss) per share </t>
  </si>
  <si>
    <t xml:space="preserve">Rozwodniony zysk (strata) netto na jedną akcję </t>
  </si>
  <si>
    <t xml:space="preserve">Diluted net profit (loss) per share </t>
  </si>
  <si>
    <t>Shareholder</t>
  </si>
  <si>
    <t>No. of shares</t>
  </si>
  <si>
    <t>% in share capital</t>
  </si>
  <si>
    <t>No. of votes</t>
  </si>
  <si>
    <t>% of votes</t>
  </si>
  <si>
    <t>Total</t>
  </si>
  <si>
    <t>Shareholders with &lt;5% of votes at the GM</t>
  </si>
  <si>
    <t>SHAREHOLDING STRUCTURE:</t>
  </si>
  <si>
    <t>(Member of the Management Board)</t>
  </si>
  <si>
    <t>(President of the Management Board)</t>
  </si>
  <si>
    <t>(Prezes Zarządu)</t>
  </si>
  <si>
    <t>(Członek Zarządu)</t>
  </si>
  <si>
    <t xml:space="preserve">Regulated market (main market) </t>
  </si>
  <si>
    <t>CREEPY JAR S.A. debuted on the NewConnect market on 6  August 2018.
On 8 April 2021 the Company made its debut on the WSE Main Market.</t>
  </si>
  <si>
    <t>Listing market:</t>
  </si>
  <si>
    <t>Listed series of shares:</t>
  </si>
  <si>
    <t>· 500,000 ordinary bearer shares series A,</t>
  </si>
  <si>
    <t>· 147,082 ordinary bearer shares series B,</t>
  </si>
  <si>
    <t>· 32.354 ordinary bearer shares series C.</t>
  </si>
  <si>
    <t>STRUKTURA AKCJONARIATU:</t>
  </si>
  <si>
    <t>12.86%</t>
  </si>
  <si>
    <t>10.87%</t>
  </si>
  <si>
    <t>10.85%</t>
  </si>
  <si>
    <t>100.00%</t>
  </si>
  <si>
    <t>To trading on the WSE main market have been admitted 679,436 ordinary bearer series A, B and Co shares with a nominal value of PLN 1 each issued by CREEPY JAR S.A., incl.:</t>
  </si>
  <si>
    <t>-</t>
  </si>
  <si>
    <t xml:space="preserve">       a) zwiększenie </t>
  </si>
  <si>
    <t xml:space="preserve">       b) zmniejszenia </t>
  </si>
  <si>
    <t xml:space="preserve">       a) increase</t>
  </si>
  <si>
    <t xml:space="preserve">       b) decrease </t>
  </si>
  <si>
    <t>01.01. - 30.06.</t>
  </si>
  <si>
    <t>01.01. - 30.09.</t>
  </si>
  <si>
    <t>Q4 2021</t>
  </si>
  <si>
    <t xml:space="preserve">          - inne aktywa pieniężne</t>
  </si>
  <si>
    <t xml:space="preserve">          - other cash assets</t>
  </si>
  <si>
    <t>Dane finansowe pochodzą z opublikowanych raportów okresowych Spółki, dostępnych na stronie internetowej.</t>
  </si>
  <si>
    <t xml:space="preserve">           - wydania udziałów (emisji) akcji</t>
  </si>
  <si>
    <t xml:space="preserve">           - issue of shares</t>
  </si>
  <si>
    <t>WYNIKI ROCZNE
ANNUAL RESULTS</t>
  </si>
  <si>
    <t xml:space="preserve">      1. Z aktywów finasowych, w tym:</t>
  </si>
  <si>
    <t xml:space="preserve">          - zbycie aktywów finansowych</t>
  </si>
  <si>
    <t>1. From financial assets, including:</t>
  </si>
  <si>
    <t xml:space="preserve">       a) in other units</t>
  </si>
  <si>
    <t xml:space="preserve">          - sale of financial assets</t>
  </si>
  <si>
    <t>- net proceeds from the issue of shares (share issues) and other capital instruments and capital contributions</t>
  </si>
  <si>
    <t>- wpływy netto z wydania udziałów (emisji akcji) i innych instrumentów kapitałowych oraz dopłat do kapitału</t>
  </si>
  <si>
    <t xml:space="preserve">Zysk (strata) netto </t>
  </si>
  <si>
    <t xml:space="preserve">Net profit (loss) </t>
  </si>
  <si>
    <t>WIGTECHTR, sWIG80TR, WIG-Poland, InvestorMS, sWIG80, WIG, WIG-Gry</t>
  </si>
  <si>
    <t>Dane za rok 2019 są przekształcone w stosunku do zatwierdzonego Sprawozdania Finansowego za 2019 rok.</t>
  </si>
  <si>
    <t>The financial data comes from the published periodic reports of the Company, available on the website.</t>
  </si>
  <si>
    <t>The data for 2019 are restated in relation to the approved Financial Statements for 2019.</t>
  </si>
  <si>
    <t>Q1 2022</t>
  </si>
  <si>
    <t>- odsetki</t>
  </si>
  <si>
    <t>- interest</t>
  </si>
  <si>
    <t>3.1. Od pozostałych jednostek</t>
  </si>
  <si>
    <t>3.1 From other entities</t>
  </si>
  <si>
    <t xml:space="preserve">Dane za rok 2018 pochodzą z prospektu Spółki zatwierdzonego przez KNF w dniu 17 marca 2021 r. </t>
  </si>
  <si>
    <t>The data for 2018 comes from the Company's prospectus approved by the Polish Financial Supervision Authority on 17 March 2021.</t>
  </si>
  <si>
    <t>TFI Allianz Polska S.A. </t>
  </si>
  <si>
    <t>Q2 2022</t>
  </si>
  <si>
    <t>VENTURE FIZ </t>
  </si>
  <si>
    <t>10 165 552</t>
  </si>
  <si>
    <t>74 528 235</t>
  </si>
  <si>
    <t>61 152 655</t>
  </si>
  <si>
    <t>53 240 042</t>
  </si>
  <si>
    <t>45 332 729</t>
  </si>
  <si>
    <t>218 629</t>
  </si>
  <si>
    <t>84 693 787</t>
  </si>
  <si>
    <t>78 310 646</t>
  </si>
  <si>
    <t>18 590 504</t>
  </si>
  <si>
    <t xml:space="preserve">           - rozliczenie zysku z lat ubiegłych</t>
  </si>
  <si>
    <t xml:space="preserve">           - korekta wyniku finansowego z lat ubiegłych</t>
  </si>
  <si>
    <t>– rozliczenie straty z lat ubiegłych</t>
  </si>
  <si>
    <t xml:space="preserve">       a) w pozostałych jednostkach</t>
  </si>
  <si>
    <t xml:space="preserve">        a) w pozostałych jednostkach</t>
  </si>
  <si>
    <t xml:space="preserve">           - nabycie aktywów finansowych</t>
  </si>
  <si>
    <t>3. Inne wydatki inwestycyjne</t>
  </si>
  <si>
    <t xml:space="preserve">        2. Na aktywa finansowe, w tym:</t>
  </si>
  <si>
    <t xml:space="preserve">        1. Dywidendy i inne wypłaty na rzecz właścicieli</t>
  </si>
  <si>
    <t>2. Płatności zobowiązań z tytułu umowy leasingu</t>
  </si>
  <si>
    <t>3. Odsetki</t>
  </si>
  <si>
    <t>4. Inne wydatki finansowe</t>
  </si>
  <si>
    <t>2. Payments of liabilities under the lease agreement</t>
  </si>
  <si>
    <t>3. Interest</t>
  </si>
  <si>
    <t>4. Other outflows from financial activities</t>
  </si>
  <si>
    <t xml:space="preserve">           - adjustment of financial result from previous years		</t>
  </si>
  <si>
    <t xml:space="preserve">           - profit distribution from previous years</t>
  </si>
  <si>
    <t>– loss settlement from previous years</t>
  </si>
  <si>
    <t xml:space="preserve">      2. Assets liabilities, including:</t>
  </si>
  <si>
    <t xml:space="preserve">           - acquisition of financial assets</t>
  </si>
  <si>
    <t xml:space="preserve">  1. Purchase of intangible assets and tangible fixed assets</t>
  </si>
  <si>
    <t xml:space="preserve"> 3. Other outflows from investment activities</t>
  </si>
  <si>
    <t xml:space="preserve">        1. Dividends and other distributions to the owners</t>
  </si>
  <si>
    <t>Q3 2022</t>
  </si>
  <si>
    <t xml:space="preserve">Wyszczególnienie akcjonariuszy posiadających co najmniej 5% udziału w kapitale zakładowym oraz głosach na Walnym Zgromadzeniu zostało sporządzone na podstawie otrzymanych dotychczas zawiadomień od akcjonariuszy Emitenta w realizacji obowiązków wynikających z przepisów Ustawy o Ofercie Publicznej.
Dane dotyczący liczby akcji posiadanych przez Venture FIZ i TFI Allianz Polska S.A. zostały przedstawione na podstawie liczby akcji zarejestrowanych na Nadzwyczajnym Walnym Zgromadzeniu Akcjonariuszy Spółki, które odbyło się w dniu 25 października 2022 r.
</t>
  </si>
  <si>
    <t xml:space="preserve">The specification of shareholders holding at least 5% of the share capital and votes at the General Meeting has been prepared on the basis of notifications received so far from the Issuer's shareholders as part of fulfilling the obligations arising from the provisions of the Act on Public Offering. 
The data concerning the number of shares held by Venture FIZ and TFI Allianz Polska S.A. were presented on the basis of the number of shares registered at the Extraordinary General Meeting of Shareholders of the Company held on 25 October 2022.
</t>
  </si>
  <si>
    <t>   1.3 zaliczki na wartości niematerialne i prawne</t>
  </si>
  <si>
    <t>1.3 advances for intangible assets</t>
  </si>
  <si>
    <t>7.04%</t>
  </si>
  <si>
    <t>Q4 2022</t>
  </si>
  <si>
    <t>402 345</t>
  </si>
  <si>
    <t>1 089 647</t>
  </si>
  <si>
    <t>5 487 771</t>
  </si>
  <si>
    <t>103 728 556</t>
  </si>
  <si>
    <t>699 364</t>
  </si>
  <si>
    <t>36 459 277</t>
  </si>
  <si>
    <t>698 844</t>
  </si>
  <si>
    <t>71 048 361</t>
  </si>
  <si>
    <t>71 048 361</t>
  </si>
  <si>
    <t>-73 751</t>
  </si>
  <si>
    <t>3 428 081</t>
  </si>
  <si>
    <t>29 236 200</t>
  </si>
  <si>
    <t>29 309 951</t>
  </si>
  <si>
    <t>100 021 553</t>
  </si>
  <si>
    <t>47.50%</t>
  </si>
  <si>
    <t xml:space="preserve">           – wypłata dywidendy</t>
  </si>
  <si>
    <t xml:space="preserve">        - dividend payment</t>
  </si>
  <si>
    <t>(na dzień 25.05.2023 r.)</t>
  </si>
  <si>
    <t>(as at 25.05.2023 r.)</t>
  </si>
  <si>
    <t>Q1 2023</t>
  </si>
  <si>
    <t>81 345 496</t>
  </si>
  <si>
    <t>186 050</t>
  </si>
  <si>
    <t>9 484 553</t>
  </si>
  <si>
    <t>1 668 668</t>
  </si>
  <si>
    <t>-9 668 668</t>
  </si>
  <si>
    <t>5 254 141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</si>
</sst>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0_);\(#,##0.00\);&quot;-     &quot;_)"/>
    <numFmt numFmtId="165" formatCode="\$#,##0\ ;\(\$#,##0\)"/>
    <numFmt numFmtId="166" formatCode="\$#,##0.00\ ;\(\$#,##0.00\)"/>
    <numFmt numFmtId="167" formatCode="_-* #,##0\ &quot;$&quot;_-;\-* #,##0\ &quot;$&quot;_-;_-* &quot;-&quot;\ &quot;$&quot;_-;_-@_-"/>
    <numFmt numFmtId="168" formatCode="_-* #,##0_-;\-* #,##0_-;_-* &quot;-&quot;??_-;_-@_-"/>
    <numFmt numFmtId="169" formatCode="#,##0.000"/>
    <numFmt numFmtId="170" formatCode="0.0"/>
  </numFmts>
  <fonts count="41"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10"/>
      <name val="Arial"/>
      <family val="2"/>
      <charset val="238"/>
    </font>
    <font>
      <sz val="10"/>
      <color indexed="22"/>
      <name val="Arial"/>
      <family val="2"/>
      <charset val="238"/>
    </font>
    <font>
      <b/>
      <sz val="18"/>
      <color indexed="22"/>
      <name val="Arial"/>
      <family val="2"/>
      <charset val="238"/>
    </font>
    <font>
      <b/>
      <sz val="12"/>
      <color indexed="22"/>
      <name val="Arial"/>
      <family val="2"/>
      <charset val="238"/>
    </font>
    <font>
      <sz val="12"/>
      <name val="Arial CE"/>
      <charset val="238"/>
    </font>
    <font>
      <b/>
      <sz val="8"/>
      <color theme="1"/>
      <name val="Calibri"/>
      <family val="2"/>
      <charset val="238"/>
      <scheme val="minor"/>
    </font>
    <font>
      <b/>
      <sz val="8"/>
      <name val="Calibri"/>
      <family val="2"/>
      <charset val="238"/>
      <scheme val="minor"/>
    </font>
    <font>
      <sz val="11"/>
      <color theme="1"/>
      <name val="Calibri"/>
      <family val="2"/>
      <charset val="238"/>
      <scheme val="minor"/>
    </font>
    <font>
      <sz val="10"/>
      <color theme="1"/>
      <name val="Calibri"/>
      <family val="2"/>
      <charset val="238"/>
      <scheme val="minor"/>
    </font>
    <font>
      <i/>
      <sz val="9"/>
      <color theme="1"/>
      <name val="Calibri"/>
      <family val="2"/>
      <charset val="238"/>
      <scheme val="minor"/>
    </font>
    <font>
      <sz val="10"/>
      <name val="Calibri"/>
      <family val="2"/>
      <charset val="238"/>
      <scheme val="minor"/>
    </font>
    <font>
      <i/>
      <sz val="8"/>
      <name val="Calibri"/>
      <family val="2"/>
      <charset val="238"/>
      <scheme val="minor"/>
    </font>
    <font>
      <u/>
      <sz val="11"/>
      <color theme="10"/>
      <name val="Calibri"/>
      <family val="2"/>
      <charset val="238"/>
      <scheme val="minor"/>
    </font>
    <font>
      <b/>
      <sz val="10"/>
      <color theme="1"/>
      <name val="Calibri"/>
      <family val="2"/>
      <charset val="238"/>
      <scheme val="minor"/>
    </font>
    <font>
      <b/>
      <sz val="8"/>
      <color rgb="FF000000"/>
      <name val="Calibri"/>
      <family val="2"/>
      <charset val="238"/>
      <scheme val="minor"/>
    </font>
    <font>
      <sz val="8"/>
      <color rgb="FF000000"/>
      <name val="Calibri"/>
      <family val="2"/>
      <charset val="238"/>
      <scheme val="minor"/>
    </font>
    <font>
      <b/>
      <sz val="8"/>
      <color theme="9"/>
      <name val="Calibri"/>
      <family val="2"/>
      <charset val="238"/>
      <scheme val="minor"/>
    </font>
    <font>
      <b/>
      <sz val="8"/>
      <color rgb="FF538135"/>
      <name val="Calibri"/>
      <family val="2"/>
      <charset val="238"/>
      <scheme val="minor"/>
    </font>
    <font>
      <sz val="8"/>
      <color rgb="FF464646"/>
      <name val="Calibri"/>
      <family val="2"/>
      <charset val="238"/>
      <scheme val="minor"/>
    </font>
    <font>
      <b/>
      <sz val="8"/>
      <color theme="9" tint="-0.249977111117893"/>
      <name val="Calibri"/>
      <family val="2"/>
      <charset val="238"/>
      <scheme val="minor"/>
    </font>
    <font>
      <b/>
      <sz val="8"/>
      <color rgb="FF000000"/>
      <name val="Calibri"/>
      <family val="2"/>
      <charset val="238"/>
    </font>
    <font>
      <sz val="8"/>
      <color rgb="FF000000"/>
      <name val="Calibri"/>
      <family val="2"/>
      <charset val="238"/>
    </font>
    <font>
      <sz val="8"/>
      <color theme="1"/>
      <name val="Calibri"/>
      <family val="2"/>
      <charset val="238"/>
    </font>
    <font>
      <b/>
      <sz val="8"/>
      <color theme="1"/>
      <name val="Calibri"/>
      <family val="2"/>
      <charset val="238"/>
    </font>
    <font>
      <sz val="8"/>
      <color rgb="FF002060"/>
      <name val="Calibri"/>
      <family val="2"/>
      <charset val="238"/>
      <scheme val="minor"/>
    </font>
    <font>
      <sz val="9"/>
      <color theme="1"/>
      <name val="Calibri"/>
      <family val="2"/>
      <charset val="238"/>
      <scheme val="minor"/>
    </font>
    <font>
      <b/>
      <sz val="9"/>
      <color theme="1"/>
      <name val="Calibri"/>
      <family val="2"/>
      <charset val="238"/>
      <scheme val="minor"/>
    </font>
    <font>
      <sz val="9"/>
      <color rgb="FF000000"/>
      <name val="Calibri"/>
      <family val="2"/>
      <charset val="238"/>
      <scheme val="minor"/>
    </font>
    <font>
      <sz val="7.5"/>
      <color rgb="FF000000"/>
      <name val="Calibri"/>
      <family val="2"/>
      <charset val="238"/>
    </font>
    <font>
      <b/>
      <sz val="11"/>
      <color theme="0"/>
      <name val="Calibri"/>
      <family val="2"/>
      <charset val="238"/>
      <scheme val="minor"/>
    </font>
    <font>
      <sz val="7.5"/>
      <color theme="1"/>
      <name val="Calibri"/>
      <family val="2"/>
      <charset val="238"/>
    </font>
    <font>
      <i/>
      <sz val="8"/>
      <color theme="1"/>
      <name val="Calibri"/>
      <family val="2"/>
      <charset val="238"/>
      <scheme val="minor"/>
    </font>
    <font>
      <b/>
      <sz val="11"/>
      <color theme="9" tint="-0.499984740745262"/>
      <name val="Calibri"/>
      <family val="2"/>
      <charset val="238"/>
      <scheme val="minor"/>
    </font>
    <font>
      <sz val="9"/>
      <color theme="9" tint="-0.499984740745262"/>
      <name val="Calibri"/>
      <family val="2"/>
      <charset val="238"/>
      <scheme val="minor"/>
    </font>
    <font>
      <sz val="9"/>
      <color theme="0"/>
      <name val="Calibri"/>
      <family val="2"/>
      <charset val="238"/>
      <scheme val="minor"/>
    </font>
    <font>
      <sz val="8"/>
      <color rgb="FF202124"/>
      <name val="Calibri"/>
      <family val="2"/>
      <charset val="238"/>
      <scheme val="minor"/>
    </font>
    <font>
      <sz val="7.5"/>
      <color theme="1"/>
      <name val="Calibri"/>
      <family val="2"/>
      <charset val="238"/>
      <scheme val="minor"/>
    </font>
    <font>
      <sz val="7.5"/>
      <color rgb="FF00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bgColor indexed="64"/>
      </patternFill>
    </fill>
  </fills>
  <borders count="15">
    <border>
      <left/>
      <right/>
      <top/>
      <bottom/>
      <diagonal/>
    </border>
    <border>
      <left/>
      <right/>
      <top style="double">
        <color indexed="64"/>
      </top>
      <bottom/>
      <diagonal/>
    </border>
    <border>
      <left style="thin">
        <color theme="9"/>
      </left>
      <right/>
      <top/>
      <bottom/>
      <diagonal/>
    </border>
    <border>
      <left/>
      <right style="thin">
        <color theme="9"/>
      </right>
      <top/>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top/>
      <bottom style="thin">
        <color theme="9"/>
      </bottom>
      <diagonal/>
    </border>
    <border>
      <left/>
      <right/>
      <top style="thin">
        <color theme="9"/>
      </top>
      <bottom/>
      <diagonal/>
    </border>
    <border>
      <left/>
      <right style="thin">
        <color theme="9"/>
      </right>
      <top/>
      <bottom style="thin">
        <color theme="9"/>
      </bottom>
      <diagonal/>
    </border>
    <border>
      <left/>
      <right style="thin">
        <color theme="9"/>
      </right>
      <top style="thin">
        <color theme="9"/>
      </top>
      <bottom/>
      <diagonal/>
    </border>
    <border>
      <left/>
      <right/>
      <top/>
      <bottom style="medium">
        <color rgb="FFA8D08D"/>
      </bottom>
      <diagonal/>
    </border>
    <border>
      <left/>
      <right/>
      <top style="medium">
        <color rgb="FFA8D08D"/>
      </top>
      <bottom style="medium">
        <color rgb="FFA8D08D"/>
      </bottom>
      <diagonal/>
    </border>
    <border>
      <left/>
      <right/>
      <top style="medium">
        <color rgb="FFA8D08D"/>
      </top>
      <bottom/>
      <diagonal/>
    </border>
    <border>
      <left/>
      <right style="medium">
        <color rgb="FFC5E0B3"/>
      </right>
      <top/>
      <bottom/>
      <diagonal/>
    </border>
  </borders>
  <cellStyleXfs count="30">
    <xf numFmtId="0" fontId="0" fillId="0" borderId="0"/>
    <xf numFmtId="0" fontId="3" fillId="0" borderId="0"/>
    <xf numFmtId="0" fontId="4" fillId="0" borderId="0"/>
    <xf numFmtId="3" fontId="4" fillId="0" borderId="0" applyFont="0" applyFill="0" applyBorder="0" applyAlignment="0" applyProtection="0"/>
    <xf numFmtId="167" fontId="7"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0" fontId="4" fillId="0" borderId="1" applyNumberFormat="0" applyFont="0" applyFill="0" applyAlignment="0" applyProtection="0"/>
    <xf numFmtId="0" fontId="4" fillId="0" borderId="0"/>
    <xf numFmtId="3"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0" fontId="4" fillId="0" borderId="0" applyFont="0" applyFill="0" applyBorder="0" applyAlignment="0" applyProtection="0"/>
    <xf numFmtId="0" fontId="4" fillId="0" borderId="1" applyNumberFormat="0" applyFont="0" applyFill="0" applyAlignment="0" applyProtection="0"/>
    <xf numFmtId="0" fontId="3" fillId="0" borderId="0"/>
    <xf numFmtId="0" fontId="3" fillId="0" borderId="0"/>
    <xf numFmtId="43" fontId="10" fillId="0" borderId="0" applyFont="0" applyFill="0" applyBorder="0" applyAlignment="0" applyProtection="0"/>
    <xf numFmtId="0" fontId="15" fillId="0" borderId="0" applyNumberFormat="0" applyFill="0" applyBorder="0" applyAlignment="0" applyProtection="0"/>
    <xf numFmtId="9" fontId="10" fillId="0" borderId="0" applyFont="0" applyFill="0" applyBorder="0" applyAlignment="0" applyProtection="0"/>
  </cellStyleXfs>
  <cellXfs count="369">
    <xf numFmtId="0" fontId="0" fillId="0" borderId="0" xfId="0"/>
    <xf numFmtId="0" fontId="1" fillId="0" borderId="0" xfId="0" applyFont="1" applyAlignment="1">
      <alignment horizontal="center"/>
    </xf>
    <xf numFmtId="0" fontId="1" fillId="0" borderId="0" xfId="0" applyFont="1"/>
    <xf numFmtId="0" fontId="11" fillId="0" borderId="0" xfId="0" applyFont="1"/>
    <xf numFmtId="0" fontId="16" fillId="0" borderId="0" xfId="0" applyFont="1"/>
    <xf numFmtId="0" fontId="16" fillId="0" borderId="2" xfId="0" applyFont="1" applyBorder="1"/>
    <xf numFmtId="0" fontId="13" fillId="3" borderId="2" xfId="28" applyFont="1" applyFill="1" applyBorder="1"/>
    <xf numFmtId="0" fontId="12" fillId="0" borderId="0" xfId="0" applyFont="1" applyAlignment="1">
      <alignment wrapText="1"/>
    </xf>
    <xf numFmtId="0" fontId="8" fillId="0" borderId="0" xfId="0" applyFont="1" applyAlignment="1">
      <alignment horizontal="center"/>
    </xf>
    <xf numFmtId="0" fontId="17" fillId="0" borderId="0" xfId="0" applyFont="1" applyAlignment="1">
      <alignment horizontal="left" vertical="center" wrapText="1"/>
    </xf>
    <xf numFmtId="0" fontId="18" fillId="0" borderId="0" xfId="0" applyFont="1" applyAlignment="1">
      <alignment horizontal="left" vertical="center" wrapText="1" indent="1"/>
    </xf>
    <xf numFmtId="0" fontId="18" fillId="0" borderId="0" xfId="0" applyFont="1" applyAlignment="1">
      <alignment horizontal="left" vertical="center" wrapText="1" indent="2"/>
    </xf>
    <xf numFmtId="0" fontId="18" fillId="0" borderId="0" xfId="0" applyFont="1" applyAlignment="1">
      <alignment horizontal="left" vertical="center" wrapText="1"/>
    </xf>
    <xf numFmtId="0" fontId="18" fillId="0" borderId="0" xfId="0" applyFont="1" applyAlignment="1">
      <alignment vertical="center" wrapText="1"/>
    </xf>
    <xf numFmtId="0" fontId="8" fillId="0" borderId="0" xfId="0" applyFont="1"/>
    <xf numFmtId="168" fontId="1" fillId="0" borderId="0" xfId="27" applyNumberFormat="1" applyFont="1" applyBorder="1"/>
    <xf numFmtId="0" fontId="1" fillId="0" borderId="0" xfId="0" applyFont="1" applyAlignment="1">
      <alignment horizontal="left" vertical="center" wrapText="1" indent="1"/>
    </xf>
    <xf numFmtId="0" fontId="1" fillId="0" borderId="0" xfId="0" applyFont="1" applyAlignment="1">
      <alignment horizontal="left" vertical="center" wrapText="1"/>
    </xf>
    <xf numFmtId="0" fontId="1" fillId="0" borderId="0" xfId="0" applyFont="1" applyAlignment="1">
      <alignment horizontal="left" vertical="center" wrapText="1" indent="2"/>
    </xf>
    <xf numFmtId="164" fontId="9" fillId="0" borderId="0" xfId="1" applyNumberFormat="1" applyFont="1" applyAlignment="1" applyProtection="1">
      <alignment horizontal="left"/>
      <protection locked="0"/>
    </xf>
    <xf numFmtId="14" fontId="9" fillId="2" borderId="0" xfId="0" applyNumberFormat="1" applyFont="1" applyFill="1" applyAlignment="1">
      <alignment horizontal="right"/>
    </xf>
    <xf numFmtId="0" fontId="12" fillId="0" borderId="0" xfId="0" applyFont="1"/>
    <xf numFmtId="0" fontId="1" fillId="0" borderId="0" xfId="0" quotePrefix="1" applyFont="1" applyAlignment="1">
      <alignment horizontal="left" vertical="center" wrapText="1" indent="3"/>
    </xf>
    <xf numFmtId="3" fontId="18"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0" fontId="18" fillId="0" borderId="0" xfId="0" applyFont="1" applyAlignment="1">
      <alignment horizontal="left" vertical="center"/>
    </xf>
    <xf numFmtId="0" fontId="1" fillId="0" borderId="0" xfId="0" applyFont="1" applyAlignment="1">
      <alignment vertical="center" wrapText="1"/>
    </xf>
    <xf numFmtId="0" fontId="2" fillId="0" borderId="0" xfId="0" applyFont="1"/>
    <xf numFmtId="164" fontId="14" fillId="0" borderId="0" xfId="1" applyNumberFormat="1" applyFont="1" applyAlignment="1">
      <alignment horizontal="left"/>
    </xf>
    <xf numFmtId="0" fontId="20" fillId="0" borderId="4" xfId="0" applyFont="1" applyBorder="1" applyAlignment="1">
      <alignment horizontal="left" vertical="center" wrapText="1"/>
    </xf>
    <xf numFmtId="0" fontId="8" fillId="0" borderId="4" xfId="0" applyFont="1" applyBorder="1"/>
    <xf numFmtId="4" fontId="2" fillId="0" borderId="0" xfId="0" applyNumberFormat="1" applyFont="1"/>
    <xf numFmtId="3" fontId="2" fillId="0" borderId="0" xfId="0" applyNumberFormat="1" applyFont="1"/>
    <xf numFmtId="0" fontId="17" fillId="0" borderId="4"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xf numFmtId="0" fontId="1" fillId="5" borderId="0" xfId="0" applyFont="1" applyFill="1"/>
    <xf numFmtId="0" fontId="23" fillId="0" borderId="0" xfId="0" applyFont="1" applyAlignment="1">
      <alignment horizontal="right" vertical="center" wrapText="1"/>
    </xf>
    <xf numFmtId="0" fontId="24" fillId="0" borderId="0" xfId="0" applyFont="1" applyAlignment="1">
      <alignment horizontal="right" vertical="center" wrapText="1"/>
    </xf>
    <xf numFmtId="0" fontId="24" fillId="0" borderId="0" xfId="0" applyFont="1" applyAlignment="1">
      <alignment horizontal="right" vertical="center"/>
    </xf>
    <xf numFmtId="0" fontId="23" fillId="0" borderId="0" xfId="0" applyFont="1" applyAlignment="1">
      <alignment horizontal="right" vertical="center"/>
    </xf>
    <xf numFmtId="0" fontId="26" fillId="0" borderId="0" xfId="0" applyFont="1" applyAlignment="1">
      <alignment horizontal="right" vertical="center"/>
    </xf>
    <xf numFmtId="3" fontId="18" fillId="0" borderId="3" xfId="0" applyNumberFormat="1" applyFont="1" applyBorder="1" applyAlignment="1">
      <alignment horizontal="right" vertical="center" wrapText="1"/>
    </xf>
    <xf numFmtId="3" fontId="18" fillId="0" borderId="3" xfId="0" applyNumberFormat="1" applyFont="1" applyBorder="1" applyAlignment="1">
      <alignment horizontal="right" vertical="center"/>
    </xf>
    <xf numFmtId="164" fontId="9" fillId="0" borderId="0" xfId="1" applyNumberFormat="1" applyFont="1" applyAlignment="1">
      <alignment horizontal="right" vertical="center"/>
    </xf>
    <xf numFmtId="0" fontId="8" fillId="0" borderId="0" xfId="0" applyFont="1" applyAlignment="1">
      <alignment horizontal="right"/>
    </xf>
    <xf numFmtId="0" fontId="20" fillId="0" borderId="0" xfId="0" applyFont="1" applyAlignment="1">
      <alignment horizontal="lef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8" fillId="0" borderId="0" xfId="0" applyFont="1" applyAlignment="1">
      <alignment vertical="center" wrapText="1"/>
    </xf>
    <xf numFmtId="0" fontId="17" fillId="0" borderId="0" xfId="0" applyFont="1" applyAlignment="1">
      <alignment vertical="center" wrapText="1"/>
    </xf>
    <xf numFmtId="0" fontId="1" fillId="0" borderId="3" xfId="0" applyFont="1" applyBorder="1" applyAlignment="1">
      <alignment horizontal="center"/>
    </xf>
    <xf numFmtId="0" fontId="8" fillId="0" borderId="3" xfId="0" applyFont="1" applyBorder="1" applyAlignment="1">
      <alignment horizontal="center"/>
    </xf>
    <xf numFmtId="0" fontId="1" fillId="0" borderId="3" xfId="0" applyFont="1" applyBorder="1"/>
    <xf numFmtId="0" fontId="28" fillId="0" borderId="0" xfId="0" applyFont="1"/>
    <xf numFmtId="3" fontId="18" fillId="0" borderId="4"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0" fontId="8" fillId="0" borderId="4" xfId="0" applyFont="1" applyBorder="1" applyAlignment="1">
      <alignment horizontal="left" vertical="center" wrapText="1" indent="1"/>
    </xf>
    <xf numFmtId="3" fontId="1" fillId="0" borderId="4" xfId="27" applyNumberFormat="1" applyFont="1" applyBorder="1" applyAlignment="1">
      <alignment horizontal="right"/>
    </xf>
    <xf numFmtId="3" fontId="1" fillId="0" borderId="0" xfId="27" applyNumberFormat="1" applyFont="1" applyBorder="1" applyAlignment="1">
      <alignment horizontal="right"/>
    </xf>
    <xf numFmtId="3" fontId="28" fillId="0" borderId="0" xfId="27" applyNumberFormat="1" applyFont="1" applyBorder="1" applyAlignment="1">
      <alignment horizontal="right" vertical="center" wrapText="1"/>
    </xf>
    <xf numFmtId="3" fontId="17" fillId="0" borderId="5" xfId="0" applyNumberFormat="1" applyFont="1" applyBorder="1" applyAlignment="1">
      <alignment horizontal="right" vertical="center" wrapText="1"/>
    </xf>
    <xf numFmtId="3" fontId="18" fillId="0" borderId="5" xfId="0" applyNumberFormat="1" applyFont="1" applyBorder="1" applyAlignment="1">
      <alignment horizontal="right" vertical="center" wrapText="1"/>
    </xf>
    <xf numFmtId="3" fontId="2" fillId="0" borderId="4" xfId="27" applyNumberFormat="1" applyFont="1" applyBorder="1" applyAlignment="1" applyProtection="1">
      <alignment horizontal="right" wrapText="1"/>
      <protection locked="0"/>
    </xf>
    <xf numFmtId="3" fontId="2" fillId="0" borderId="5" xfId="27" applyNumberFormat="1" applyFont="1" applyBorder="1" applyAlignment="1" applyProtection="1">
      <alignment horizontal="right"/>
      <protection locked="0"/>
    </xf>
    <xf numFmtId="3" fontId="1" fillId="0" borderId="4" xfId="27" applyNumberFormat="1" applyFont="1" applyBorder="1"/>
    <xf numFmtId="3" fontId="1" fillId="0" borderId="4" xfId="27" applyNumberFormat="1" applyFont="1" applyFill="1" applyBorder="1"/>
    <xf numFmtId="3" fontId="27" fillId="0" borderId="3" xfId="27" applyNumberFormat="1" applyFont="1" applyBorder="1" applyAlignment="1" applyProtection="1">
      <alignment horizontal="right"/>
      <protection locked="0"/>
    </xf>
    <xf numFmtId="3" fontId="1" fillId="0" borderId="0" xfId="27" applyNumberFormat="1" applyFont="1" applyBorder="1"/>
    <xf numFmtId="3" fontId="1" fillId="0" borderId="0" xfId="27" applyNumberFormat="1" applyFont="1" applyFill="1" applyBorder="1"/>
    <xf numFmtId="3" fontId="2" fillId="0" borderId="3" xfId="27" applyNumberFormat="1" applyFont="1" applyBorder="1" applyAlignment="1" applyProtection="1">
      <alignment horizontal="right"/>
      <protection locked="0"/>
    </xf>
    <xf numFmtId="3" fontId="2" fillId="0" borderId="0" xfId="27" applyNumberFormat="1" applyFont="1" applyBorder="1" applyAlignment="1" applyProtection="1">
      <alignment horizontal="right"/>
      <protection locked="0"/>
    </xf>
    <xf numFmtId="3" fontId="2" fillId="0" borderId="0" xfId="27" applyNumberFormat="1" applyFont="1" applyBorder="1" applyAlignment="1" applyProtection="1">
      <alignment horizontal="right" wrapText="1"/>
      <protection locked="0"/>
    </xf>
    <xf numFmtId="3" fontId="1" fillId="0" borderId="3" xfId="27" applyNumberFormat="1" applyFont="1" applyBorder="1" applyAlignment="1">
      <alignment horizontal="right"/>
    </xf>
    <xf numFmtId="3" fontId="1" fillId="0" borderId="5" xfId="27" applyNumberFormat="1" applyFont="1" applyBorder="1" applyAlignment="1">
      <alignment horizontal="right"/>
    </xf>
    <xf numFmtId="3" fontId="18" fillId="0" borderId="0" xfId="27" applyNumberFormat="1" applyFont="1" applyBorder="1" applyAlignment="1">
      <alignment horizontal="right" vertical="center"/>
    </xf>
    <xf numFmtId="3" fontId="23" fillId="0" borderId="0" xfId="0" applyNumberFormat="1" applyFont="1" applyAlignment="1">
      <alignment horizontal="right" vertical="center" wrapText="1"/>
    </xf>
    <xf numFmtId="3" fontId="24" fillId="0" borderId="0" xfId="0" applyNumberFormat="1" applyFont="1" applyAlignment="1">
      <alignment horizontal="right" vertical="center" wrapText="1"/>
    </xf>
    <xf numFmtId="3" fontId="24" fillId="0" borderId="0" xfId="0" applyNumberFormat="1" applyFont="1" applyAlignment="1">
      <alignment horizontal="right" vertical="center"/>
    </xf>
    <xf numFmtId="3" fontId="25" fillId="0" borderId="0" xfId="0" applyNumberFormat="1" applyFont="1" applyAlignment="1">
      <alignment horizontal="right" vertical="center"/>
    </xf>
    <xf numFmtId="3" fontId="25" fillId="0" borderId="0" xfId="0" applyNumberFormat="1" applyFont="1" applyAlignment="1">
      <alignment horizontal="right" vertical="center" wrapText="1"/>
    </xf>
    <xf numFmtId="3" fontId="1" fillId="0" borderId="0" xfId="27" applyNumberFormat="1" applyFont="1" applyBorder="1" applyAlignment="1">
      <alignment vertical="center"/>
    </xf>
    <xf numFmtId="3" fontId="1" fillId="0" borderId="0" xfId="0" applyNumberFormat="1" applyFont="1" applyAlignment="1">
      <alignment horizontal="right" vertical="center"/>
    </xf>
    <xf numFmtId="3" fontId="1" fillId="0" borderId="3" xfId="0" applyNumberFormat="1" applyFont="1" applyBorder="1" applyAlignment="1">
      <alignment horizontal="right" vertical="center"/>
    </xf>
    <xf numFmtId="3" fontId="1" fillId="0" borderId="0" xfId="27"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4" xfId="27" applyNumberFormat="1" applyFont="1" applyBorder="1" applyAlignment="1">
      <alignment horizontal="right" vertical="center"/>
    </xf>
    <xf numFmtId="3" fontId="8" fillId="0" borderId="0" xfId="0" applyNumberFormat="1" applyFont="1" applyAlignment="1">
      <alignment horizontal="right" vertical="center"/>
    </xf>
    <xf numFmtId="3" fontId="8" fillId="0" borderId="3" xfId="0" applyNumberFormat="1" applyFont="1" applyBorder="1" applyAlignment="1">
      <alignment horizontal="right" vertical="center"/>
    </xf>
    <xf numFmtId="3" fontId="17" fillId="0" borderId="0" xfId="27" applyNumberFormat="1" applyFont="1" applyBorder="1" applyAlignment="1">
      <alignment horizontal="right" vertical="center"/>
    </xf>
    <xf numFmtId="3" fontId="8" fillId="0" borderId="0" xfId="27" applyNumberFormat="1" applyFont="1" applyBorder="1" applyAlignment="1">
      <alignment horizontal="right" vertical="center"/>
    </xf>
    <xf numFmtId="3" fontId="8" fillId="0" borderId="4" xfId="0" applyNumberFormat="1" applyFont="1" applyBorder="1" applyAlignment="1">
      <alignment horizontal="right" vertical="center"/>
    </xf>
    <xf numFmtId="3" fontId="17" fillId="0" borderId="4" xfId="27" applyNumberFormat="1" applyFont="1" applyBorder="1" applyAlignment="1">
      <alignment horizontal="right" vertical="center"/>
    </xf>
    <xf numFmtId="3" fontId="8" fillId="0" borderId="4" xfId="27" applyNumberFormat="1" applyFont="1" applyBorder="1" applyAlignment="1">
      <alignment horizontal="right" vertical="center"/>
    </xf>
    <xf numFmtId="3" fontId="23" fillId="0" borderId="4" xfId="0" applyNumberFormat="1" applyFont="1" applyBorder="1" applyAlignment="1">
      <alignment horizontal="right" vertical="center" wrapText="1"/>
    </xf>
    <xf numFmtId="3" fontId="8" fillId="0" borderId="5" xfId="0" applyNumberFormat="1" applyFont="1" applyBorder="1" applyAlignment="1">
      <alignment horizontal="right" vertical="center"/>
    </xf>
    <xf numFmtId="3" fontId="24" fillId="0" borderId="8" xfId="0" applyNumberFormat="1" applyFont="1" applyBorder="1" applyAlignment="1">
      <alignment horizontal="right" vertical="center" wrapText="1"/>
    </xf>
    <xf numFmtId="3" fontId="1" fillId="0" borderId="8" xfId="27" applyNumberFormat="1" applyFont="1" applyBorder="1" applyAlignment="1">
      <alignment horizontal="right" vertical="center"/>
    </xf>
    <xf numFmtId="3" fontId="1" fillId="0" borderId="7" xfId="27" applyNumberFormat="1" applyFont="1" applyBorder="1" applyAlignment="1">
      <alignment horizontal="right" vertical="center"/>
    </xf>
    <xf numFmtId="0" fontId="20" fillId="0" borderId="4" xfId="0" applyFont="1" applyBorder="1" applyAlignment="1">
      <alignment horizontal="left" vertical="center" wrapText="1" indent="1"/>
    </xf>
    <xf numFmtId="3" fontId="8" fillId="0" borderId="10" xfId="0" applyNumberFormat="1" applyFont="1" applyBorder="1" applyAlignment="1">
      <alignment horizontal="right" vertical="center"/>
    </xf>
    <xf numFmtId="3" fontId="17" fillId="0" borderId="8" xfId="27" applyNumberFormat="1" applyFont="1" applyBorder="1" applyAlignment="1">
      <alignment horizontal="right" vertical="center"/>
    </xf>
    <xf numFmtId="3" fontId="8" fillId="0" borderId="8" xfId="27" applyNumberFormat="1" applyFont="1" applyBorder="1" applyAlignment="1">
      <alignment horizontal="right" vertical="center"/>
    </xf>
    <xf numFmtId="3" fontId="23" fillId="0" borderId="4" xfId="0" applyNumberFormat="1" applyFont="1" applyBorder="1" applyAlignment="1">
      <alignment horizontal="right" vertical="center"/>
    </xf>
    <xf numFmtId="3" fontId="26" fillId="0" borderId="8" xfId="0" applyNumberFormat="1" applyFont="1" applyBorder="1" applyAlignment="1">
      <alignment horizontal="right" vertical="center" wrapText="1"/>
    </xf>
    <xf numFmtId="3" fontId="8" fillId="0" borderId="7" xfId="27" applyNumberFormat="1" applyFont="1" applyBorder="1" applyAlignment="1">
      <alignment horizontal="right" vertical="center"/>
    </xf>
    <xf numFmtId="164" fontId="14" fillId="0" borderId="0" xfId="1" applyNumberFormat="1" applyFont="1" applyAlignment="1" applyProtection="1">
      <alignment horizontal="left"/>
      <protection locked="0"/>
    </xf>
    <xf numFmtId="3" fontId="1" fillId="0" borderId="0" xfId="27" applyNumberFormat="1" applyFont="1" applyBorder="1" applyAlignment="1">
      <alignment horizontal="right" vertical="center" wrapText="1"/>
    </xf>
    <xf numFmtId="3" fontId="1" fillId="0" borderId="0" xfId="27" applyNumberFormat="1" applyFont="1" applyAlignment="1">
      <alignment horizontal="right" vertical="center" wrapText="1"/>
    </xf>
    <xf numFmtId="3" fontId="9" fillId="0" borderId="4" xfId="27" applyNumberFormat="1" applyFont="1" applyBorder="1" applyAlignment="1">
      <alignment vertical="center" wrapText="1"/>
    </xf>
    <xf numFmtId="3" fontId="2" fillId="0" borderId="0" xfId="27" applyNumberFormat="1" applyFont="1" applyBorder="1" applyAlignment="1">
      <alignment vertical="center" wrapText="1"/>
    </xf>
    <xf numFmtId="3" fontId="2" fillId="0" borderId="0" xfId="27" applyNumberFormat="1" applyFont="1" applyBorder="1" applyAlignment="1">
      <alignment vertical="center"/>
    </xf>
    <xf numFmtId="3" fontId="9" fillId="0" borderId="0" xfId="27" applyNumberFormat="1" applyFont="1" applyBorder="1" applyAlignment="1">
      <alignment vertical="center" wrapText="1"/>
    </xf>
    <xf numFmtId="3" fontId="9" fillId="0" borderId="0" xfId="27" applyNumberFormat="1" applyFont="1" applyAlignment="1">
      <alignment vertical="center" wrapText="1"/>
    </xf>
    <xf numFmtId="3" fontId="22" fillId="0" borderId="4" xfId="27" applyNumberFormat="1" applyFont="1" applyBorder="1" applyAlignment="1">
      <alignment vertical="center" wrapText="1"/>
    </xf>
    <xf numFmtId="3" fontId="9" fillId="0" borderId="0" xfId="27" applyNumberFormat="1" applyFont="1" applyBorder="1" applyAlignment="1" applyProtection="1">
      <protection locked="0"/>
    </xf>
    <xf numFmtId="3" fontId="2" fillId="0" borderId="0" xfId="27" applyNumberFormat="1" applyFont="1" applyAlignment="1">
      <alignment vertical="center" wrapText="1"/>
    </xf>
    <xf numFmtId="0" fontId="1" fillId="0" borderId="3" xfId="0" applyFont="1" applyBorder="1" applyAlignment="1">
      <alignment vertical="center" wrapText="1"/>
    </xf>
    <xf numFmtId="0" fontId="20"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indent="2"/>
    </xf>
    <xf numFmtId="0" fontId="1" fillId="0" borderId="3" xfId="0" applyFont="1" applyBorder="1" applyAlignment="1">
      <alignment horizontal="left" vertical="center"/>
    </xf>
    <xf numFmtId="0" fontId="20" fillId="0" borderId="3" xfId="0" applyFont="1" applyBorder="1" applyAlignment="1">
      <alignment horizontal="left" vertical="center" wrapText="1"/>
    </xf>
    <xf numFmtId="0" fontId="22" fillId="0" borderId="5" xfId="0" applyFont="1" applyBorder="1" applyAlignment="1">
      <alignment horizontal="left" vertical="center" wrapText="1"/>
    </xf>
    <xf numFmtId="0" fontId="8" fillId="0" borderId="3" xfId="0" applyFont="1" applyBorder="1" applyAlignment="1">
      <alignment horizontal="left" vertical="center" wrapText="1"/>
    </xf>
    <xf numFmtId="0" fontId="17" fillId="0" borderId="5" xfId="0" applyFont="1" applyBorder="1" applyAlignment="1">
      <alignment horizontal="left" vertical="center" wrapText="1"/>
    </xf>
    <xf numFmtId="0" fontId="18" fillId="0" borderId="3" xfId="0" applyFont="1" applyBorder="1" applyAlignment="1">
      <alignment vertical="center" wrapText="1"/>
    </xf>
    <xf numFmtId="0" fontId="8" fillId="0" borderId="3" xfId="0" applyFont="1" applyBorder="1" applyAlignment="1">
      <alignment vertical="center" wrapText="1"/>
    </xf>
    <xf numFmtId="0" fontId="20" fillId="0" borderId="5" xfId="0" applyFont="1" applyBorder="1" applyAlignment="1">
      <alignment vertical="center" wrapText="1"/>
    </xf>
    <xf numFmtId="0" fontId="17" fillId="0" borderId="3" xfId="0" applyFont="1" applyBorder="1" applyAlignment="1">
      <alignment vertical="center" wrapText="1"/>
    </xf>
    <xf numFmtId="0" fontId="20" fillId="0" borderId="5" xfId="0" applyFont="1" applyBorder="1" applyAlignment="1">
      <alignment horizontal="left" vertical="center" wrapText="1" indent="1"/>
    </xf>
    <xf numFmtId="0" fontId="20" fillId="0" borderId="10" xfId="0" applyFont="1" applyBorder="1" applyAlignment="1">
      <alignment vertical="center" wrapText="1"/>
    </xf>
    <xf numFmtId="0" fontId="17" fillId="0" borderId="0" xfId="0" applyFont="1" applyAlignment="1">
      <alignment horizontal="justify" vertical="center" wrapText="1"/>
    </xf>
    <xf numFmtId="0" fontId="17" fillId="0" borderId="3" xfId="0" applyFont="1" applyBorder="1" applyAlignment="1">
      <alignment horizontal="justify" vertical="center" wrapText="1"/>
    </xf>
    <xf numFmtId="3" fontId="17" fillId="0" borderId="0" xfId="27" applyNumberFormat="1" applyFont="1" applyFill="1" applyBorder="1" applyAlignment="1">
      <alignment horizontal="right" vertical="center" wrapText="1"/>
    </xf>
    <xf numFmtId="0" fontId="8" fillId="0" borderId="0" xfId="0" applyFont="1" applyAlignment="1">
      <alignment horizontal="left" vertical="center" wrapText="1"/>
    </xf>
    <xf numFmtId="3" fontId="9" fillId="0" borderId="0" xfId="27" applyNumberFormat="1" applyFont="1" applyFill="1" applyBorder="1" applyAlignment="1">
      <alignment vertical="center" wrapText="1"/>
    </xf>
    <xf numFmtId="0" fontId="11" fillId="4" borderId="2" xfId="0" applyFont="1" applyFill="1" applyBorder="1"/>
    <xf numFmtId="3" fontId="28" fillId="0" borderId="0" xfId="0" applyNumberFormat="1" applyFont="1"/>
    <xf numFmtId="10" fontId="28" fillId="0" borderId="0" xfId="0" applyNumberFormat="1" applyFont="1"/>
    <xf numFmtId="0" fontId="28" fillId="0" borderId="7" xfId="0" applyFont="1" applyBorder="1"/>
    <xf numFmtId="3" fontId="28" fillId="0" borderId="7" xfId="0" applyNumberFormat="1" applyFont="1" applyBorder="1"/>
    <xf numFmtId="10" fontId="28" fillId="0" borderId="7" xfId="0" applyNumberFormat="1" applyFont="1" applyBorder="1"/>
    <xf numFmtId="3" fontId="18" fillId="0" borderId="0" xfId="0" applyNumberFormat="1" applyFont="1" applyAlignment="1">
      <alignment horizontal="right" vertical="center"/>
    </xf>
    <xf numFmtId="3" fontId="2" fillId="0" borderId="0" xfId="27" applyNumberFormat="1" applyFont="1" applyFill="1" applyBorder="1" applyAlignment="1"/>
    <xf numFmtId="4" fontId="2" fillId="0" borderId="0" xfId="0" applyNumberFormat="1" applyFont="1" applyAlignment="1">
      <alignment horizontal="right"/>
    </xf>
    <xf numFmtId="4" fontId="18" fillId="0" borderId="0" xfId="0" applyNumberFormat="1" applyFont="1" applyAlignment="1">
      <alignment horizontal="right"/>
    </xf>
    <xf numFmtId="3" fontId="1" fillId="0" borderId="0" xfId="27" applyNumberFormat="1" applyFont="1" applyFill="1" applyBorder="1" applyAlignment="1">
      <alignment horizontal="right"/>
    </xf>
    <xf numFmtId="3" fontId="1" fillId="0" borderId="3" xfId="27" applyNumberFormat="1" applyFont="1" applyBorder="1" applyAlignment="1">
      <alignment vertical="center"/>
    </xf>
    <xf numFmtId="3" fontId="1" fillId="0" borderId="0" xfId="27" applyNumberFormat="1" applyFont="1" applyFill="1" applyBorder="1" applyAlignment="1">
      <alignment vertical="center"/>
    </xf>
    <xf numFmtId="0" fontId="1" fillId="0" borderId="0" xfId="0" applyFont="1" applyAlignment="1">
      <alignment vertical="center"/>
    </xf>
    <xf numFmtId="14" fontId="8" fillId="0" borderId="0" xfId="0" applyNumberFormat="1" applyFont="1" applyAlignment="1">
      <alignment horizontal="right" vertical="center"/>
    </xf>
    <xf numFmtId="0" fontId="1" fillId="0" borderId="0" xfId="0" applyFont="1" applyAlignment="1">
      <alignment horizontal="left" vertical="top" wrapText="1" indent="2"/>
    </xf>
    <xf numFmtId="0" fontId="13" fillId="0" borderId="0" xfId="0" applyFont="1"/>
    <xf numFmtId="0" fontId="13" fillId="3" borderId="2" xfId="28" applyFont="1" applyFill="1" applyBorder="1" applyAlignment="1">
      <alignment vertical="center"/>
    </xf>
    <xf numFmtId="164" fontId="14" fillId="0" borderId="3" xfId="1" applyNumberFormat="1" applyFont="1" applyBorder="1" applyAlignment="1">
      <alignment horizontal="left"/>
    </xf>
    <xf numFmtId="3" fontId="17" fillId="0" borderId="2" xfId="27" applyNumberFormat="1" applyFont="1" applyFill="1" applyBorder="1" applyAlignment="1">
      <alignment horizontal="right" vertical="center" wrapText="1"/>
    </xf>
    <xf numFmtId="3" fontId="9" fillId="0" borderId="2" xfId="27" applyNumberFormat="1" applyFont="1" applyFill="1" applyBorder="1" applyAlignment="1">
      <alignment vertical="center" wrapText="1"/>
    </xf>
    <xf numFmtId="0" fontId="1" fillId="0" borderId="0" xfId="0" applyFont="1" applyAlignment="1">
      <alignment horizontal="left" vertical="center"/>
    </xf>
    <xf numFmtId="0" fontId="1" fillId="0" borderId="0" xfId="0" quotePrefix="1" applyFont="1" applyAlignment="1">
      <alignment horizontal="left" vertical="center" wrapText="1" indent="4"/>
    </xf>
    <xf numFmtId="3" fontId="24" fillId="0" borderId="3" xfId="0" applyNumberFormat="1" applyFont="1" applyBorder="1" applyAlignment="1">
      <alignment horizontal="right" vertical="center" wrapText="1"/>
    </xf>
    <xf numFmtId="0" fontId="28" fillId="0" borderId="4" xfId="0" applyFont="1" applyBorder="1" applyAlignment="1">
      <alignment vertical="center" wrapText="1"/>
    </xf>
    <xf numFmtId="0" fontId="30" fillId="0" borderId="4" xfId="0" applyFont="1" applyBorder="1" applyAlignment="1">
      <alignment vertical="center" wrapText="1"/>
    </xf>
    <xf numFmtId="0" fontId="29" fillId="0" borderId="4" xfId="0" applyFont="1" applyBorder="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28" fillId="0" borderId="8" xfId="0" applyFont="1" applyBorder="1" applyAlignment="1">
      <alignment vertical="center" wrapText="1"/>
    </xf>
    <xf numFmtId="0" fontId="28" fillId="0" borderId="7" xfId="0" applyFont="1" applyBorder="1" applyAlignment="1">
      <alignment vertical="center" wrapText="1"/>
    </xf>
    <xf numFmtId="3" fontId="1" fillId="0" borderId="2" xfId="27" applyNumberFormat="1" applyFont="1" applyFill="1" applyBorder="1" applyAlignment="1">
      <alignment horizontal="right" vertical="center" wrapText="1"/>
    </xf>
    <xf numFmtId="3" fontId="9" fillId="0" borderId="6" xfId="27" applyNumberFormat="1" applyFont="1" applyFill="1" applyBorder="1" applyAlignment="1">
      <alignment vertical="center" wrapText="1"/>
    </xf>
    <xf numFmtId="3" fontId="2" fillId="0" borderId="2" xfId="27" applyNumberFormat="1" applyFont="1" applyFill="1" applyBorder="1" applyAlignment="1">
      <alignment vertical="center" wrapText="1"/>
    </xf>
    <xf numFmtId="3" fontId="2" fillId="0" borderId="2" xfId="27" applyNumberFormat="1" applyFont="1" applyFill="1" applyBorder="1" applyAlignment="1">
      <alignment vertical="center"/>
    </xf>
    <xf numFmtId="3" fontId="22" fillId="0" borderId="6" xfId="27" applyNumberFormat="1" applyFont="1" applyFill="1" applyBorder="1" applyAlignment="1">
      <alignment vertical="center" wrapText="1"/>
    </xf>
    <xf numFmtId="3" fontId="9" fillId="0" borderId="2" xfId="27" applyNumberFormat="1" applyFont="1" applyFill="1" applyBorder="1" applyAlignment="1" applyProtection="1">
      <protection locked="0"/>
    </xf>
    <xf numFmtId="3" fontId="2" fillId="0" borderId="2" xfId="0" applyNumberFormat="1" applyFont="1" applyBorder="1"/>
    <xf numFmtId="3" fontId="2" fillId="0" borderId="4" xfId="1" applyNumberFormat="1" applyFont="1" applyBorder="1" applyAlignment="1" applyProtection="1">
      <alignment horizontal="right"/>
      <protection locked="0"/>
    </xf>
    <xf numFmtId="3" fontId="1" fillId="0" borderId="0" xfId="0" applyNumberFormat="1" applyFont="1"/>
    <xf numFmtId="3" fontId="2" fillId="0" borderId="0" xfId="1" applyNumberFormat="1" applyFont="1" applyAlignment="1" applyProtection="1">
      <alignment horizontal="right"/>
      <protection locked="0"/>
    </xf>
    <xf numFmtId="3" fontId="1" fillId="0" borderId="0" xfId="0" applyNumberFormat="1" applyFont="1" applyAlignment="1">
      <alignment horizontal="right"/>
    </xf>
    <xf numFmtId="3" fontId="1" fillId="0" borderId="4" xfId="0" applyNumberFormat="1" applyFont="1" applyBorder="1"/>
    <xf numFmtId="3" fontId="1" fillId="0" borderId="0" xfId="0" applyNumberFormat="1" applyFont="1" applyAlignment="1">
      <alignment vertical="center"/>
    </xf>
    <xf numFmtId="3" fontId="27" fillId="0" borderId="0" xfId="1" applyNumberFormat="1" applyFont="1" applyAlignment="1" applyProtection="1">
      <alignment horizontal="right"/>
      <protection locked="0"/>
    </xf>
    <xf numFmtId="3" fontId="1" fillId="0" borderId="3" xfId="27" applyNumberFormat="1" applyFont="1" applyFill="1" applyBorder="1" applyAlignment="1">
      <alignment horizontal="right"/>
    </xf>
    <xf numFmtId="3" fontId="1" fillId="0" borderId="8" xfId="0" applyNumberFormat="1" applyFont="1" applyBorder="1" applyAlignment="1">
      <alignment horizontal="right" vertical="center"/>
    </xf>
    <xf numFmtId="3" fontId="18" fillId="0" borderId="7" xfId="0" applyNumberFormat="1" applyFont="1" applyBorder="1" applyAlignment="1">
      <alignment horizontal="right" vertical="center" wrapText="1"/>
    </xf>
    <xf numFmtId="3" fontId="1" fillId="0" borderId="7" xfId="0" applyNumberFormat="1" applyFont="1" applyBorder="1" applyAlignment="1">
      <alignment horizontal="right" vertical="center"/>
    </xf>
    <xf numFmtId="3" fontId="2" fillId="0" borderId="0" xfId="27" applyNumberFormat="1" applyFont="1" applyFill="1" applyBorder="1" applyAlignment="1">
      <alignment vertical="center" wrapText="1"/>
    </xf>
    <xf numFmtId="3" fontId="8" fillId="0" borderId="8" xfId="0" applyNumberFormat="1" applyFont="1" applyBorder="1" applyAlignment="1">
      <alignment horizontal="right" vertical="center"/>
    </xf>
    <xf numFmtId="3" fontId="8" fillId="0" borderId="4" xfId="27" applyNumberFormat="1" applyFont="1" applyFill="1" applyBorder="1" applyAlignment="1">
      <alignment horizontal="right" vertical="center"/>
    </xf>
    <xf numFmtId="3" fontId="1" fillId="0" borderId="0" xfId="27" applyNumberFormat="1" applyFont="1" applyFill="1" applyBorder="1" applyAlignment="1">
      <alignment horizontal="right" vertical="center"/>
    </xf>
    <xf numFmtId="0" fontId="30" fillId="0" borderId="0" xfId="0" applyFont="1" applyAlignment="1">
      <alignment vertical="center" wrapText="1"/>
    </xf>
    <xf numFmtId="4" fontId="1" fillId="0" borderId="0" xfId="0" applyNumberFormat="1" applyFont="1"/>
    <xf numFmtId="4" fontId="18" fillId="0" borderId="0" xfId="0" applyNumberFormat="1" applyFont="1" applyAlignment="1">
      <alignment horizontal="right" vertical="center" wrapText="1"/>
    </xf>
    <xf numFmtId="0" fontId="31" fillId="0" borderId="0" xfId="0" applyFont="1" applyAlignment="1">
      <alignment horizontal="justify" vertical="center" wrapText="1"/>
    </xf>
    <xf numFmtId="0" fontId="31" fillId="0" borderId="0" xfId="0" applyFont="1" applyAlignment="1">
      <alignment horizontal="left" vertical="center" wrapText="1"/>
    </xf>
    <xf numFmtId="0" fontId="33" fillId="0" borderId="0" xfId="0" applyFont="1" applyAlignment="1">
      <alignment horizontal="justify" vertical="center" wrapText="1"/>
    </xf>
    <xf numFmtId="0" fontId="33" fillId="0" borderId="0" xfId="0" applyFont="1" applyAlignment="1">
      <alignment horizontal="left" vertical="center" wrapText="1"/>
    </xf>
    <xf numFmtId="168" fontId="18" fillId="0" borderId="0" xfId="27" applyNumberFormat="1" applyFont="1" applyBorder="1" applyAlignment="1">
      <alignment horizontal="right" vertical="center"/>
    </xf>
    <xf numFmtId="0" fontId="18" fillId="0" borderId="0" xfId="0" applyFont="1" applyAlignment="1">
      <alignment horizontal="right" vertical="center" wrapText="1"/>
    </xf>
    <xf numFmtId="10" fontId="29" fillId="0" borderId="0" xfId="0" applyNumberFormat="1" applyFont="1" applyAlignment="1">
      <alignment vertical="top"/>
    </xf>
    <xf numFmtId="0" fontId="29" fillId="0" borderId="7" xfId="0" applyFont="1" applyBorder="1" applyAlignment="1">
      <alignment vertical="center"/>
    </xf>
    <xf numFmtId="0" fontId="29" fillId="0" borderId="7" xfId="0" applyFont="1" applyBorder="1" applyAlignment="1">
      <alignment horizontal="right" vertical="center"/>
    </xf>
    <xf numFmtId="0" fontId="29" fillId="0" borderId="7" xfId="0" applyFont="1" applyBorder="1" applyAlignment="1">
      <alignment horizontal="right" vertical="center" wrapText="1"/>
    </xf>
    <xf numFmtId="0" fontId="28" fillId="0" borderId="7" xfId="0" applyFont="1" applyBorder="1" applyAlignment="1">
      <alignment wrapText="1"/>
    </xf>
    <xf numFmtId="0" fontId="28" fillId="0" borderId="0" xfId="0" applyFont="1" applyAlignment="1">
      <alignment horizontal="right" vertical="top"/>
    </xf>
    <xf numFmtId="3" fontId="28" fillId="0" borderId="0" xfId="0" applyNumberFormat="1" applyFont="1" applyAlignment="1">
      <alignment vertical="top"/>
    </xf>
    <xf numFmtId="10" fontId="28" fillId="0" borderId="0" xfId="0" applyNumberFormat="1" applyFont="1" applyAlignment="1">
      <alignment vertical="top"/>
    </xf>
    <xf numFmtId="0" fontId="34" fillId="0" borderId="0" xfId="0" applyFont="1"/>
    <xf numFmtId="169" fontId="28" fillId="0" borderId="0" xfId="0" applyNumberFormat="1" applyFont="1"/>
    <xf numFmtId="169" fontId="28" fillId="0" borderId="7" xfId="0" applyNumberFormat="1" applyFont="1" applyBorder="1"/>
    <xf numFmtId="169" fontId="29" fillId="0" borderId="0" xfId="0" applyNumberFormat="1" applyFont="1" applyAlignment="1">
      <alignment vertical="top"/>
    </xf>
    <xf numFmtId="10" fontId="28" fillId="0" borderId="0" xfId="0" applyNumberFormat="1" applyFont="1" applyAlignment="1">
      <alignment horizontal="right"/>
    </xf>
    <xf numFmtId="10" fontId="28" fillId="0" borderId="7" xfId="0" applyNumberFormat="1" applyFont="1" applyBorder="1" applyAlignment="1">
      <alignment horizontal="right"/>
    </xf>
    <xf numFmtId="10" fontId="29" fillId="0" borderId="0" xfId="0" applyNumberFormat="1" applyFont="1" applyAlignment="1">
      <alignment horizontal="right" vertical="top"/>
    </xf>
    <xf numFmtId="0" fontId="36" fillId="0" borderId="0" xfId="0" applyFont="1"/>
    <xf numFmtId="0" fontId="35" fillId="0" borderId="0" xfId="0" applyFont="1"/>
    <xf numFmtId="0" fontId="1" fillId="0" borderId="10" xfId="0" applyFont="1" applyBorder="1"/>
    <xf numFmtId="0" fontId="32" fillId="6" borderId="0" xfId="0" applyFont="1" applyFill="1"/>
    <xf numFmtId="0" fontId="37" fillId="6" borderId="0" xfId="0" applyFont="1" applyFill="1"/>
    <xf numFmtId="0" fontId="28" fillId="0" borderId="3" xfId="0" applyFont="1" applyBorder="1"/>
    <xf numFmtId="0" fontId="36" fillId="0" borderId="3" xfId="0" applyFont="1" applyBorder="1"/>
    <xf numFmtId="0" fontId="35" fillId="0" borderId="3" xfId="0" applyFont="1" applyBorder="1"/>
    <xf numFmtId="0" fontId="18" fillId="0" borderId="0" xfId="0" quotePrefix="1" applyFont="1" applyAlignment="1">
      <alignment horizontal="left" vertical="center" wrapText="1" indent="1"/>
    </xf>
    <xf numFmtId="3" fontId="17" fillId="0" borderId="12" xfId="0" applyNumberFormat="1" applyFont="1" applyBorder="1" applyAlignment="1">
      <alignment horizontal="right" vertical="center" wrapText="1"/>
    </xf>
    <xf numFmtId="0" fontId="18" fillId="0" borderId="11" xfId="0" applyFont="1" applyBorder="1" applyAlignment="1">
      <alignment horizontal="right" vertical="center" wrapText="1"/>
    </xf>
    <xf numFmtId="0" fontId="17" fillId="0" borderId="12" xfId="0" applyFont="1" applyBorder="1" applyAlignment="1">
      <alignment horizontal="right" vertical="center" wrapText="1"/>
    </xf>
    <xf numFmtId="3" fontId="18" fillId="0" borderId="13" xfId="0" applyNumberFormat="1" applyFont="1" applyBorder="1" applyAlignment="1">
      <alignment horizontal="right" vertical="center" wrapText="1"/>
    </xf>
    <xf numFmtId="3" fontId="18" fillId="0" borderId="11" xfId="0" applyNumberFormat="1" applyFont="1" applyBorder="1" applyAlignment="1">
      <alignment horizontal="right" vertical="center" wrapText="1"/>
    </xf>
    <xf numFmtId="3" fontId="18" fillId="0" borderId="11" xfId="0" applyNumberFormat="1" applyFont="1" applyBorder="1" applyAlignment="1">
      <alignment horizontal="right" vertical="center"/>
    </xf>
    <xf numFmtId="0" fontId="18" fillId="0" borderId="7" xfId="0" applyFont="1" applyBorder="1" applyAlignment="1">
      <alignment horizontal="right" vertical="center" wrapText="1"/>
    </xf>
    <xf numFmtId="3" fontId="18" fillId="0" borderId="8" xfId="0" applyNumberFormat="1" applyFont="1" applyBorder="1" applyAlignment="1">
      <alignment horizontal="right" vertical="center" wrapText="1"/>
    </xf>
    <xf numFmtId="3" fontId="18" fillId="0" borderId="4" xfId="27" applyNumberFormat="1" applyFont="1" applyFill="1" applyBorder="1" applyAlignment="1">
      <alignment horizontal="right" vertical="center" wrapText="1"/>
    </xf>
    <xf numFmtId="3" fontId="18" fillId="0" borderId="0" xfId="27" applyNumberFormat="1" applyFont="1" applyFill="1" applyBorder="1" applyAlignment="1">
      <alignment horizontal="right" vertical="center" wrapText="1"/>
    </xf>
    <xf numFmtId="14" fontId="8" fillId="0" borderId="2" xfId="0" applyNumberFormat="1" applyFont="1" applyBorder="1" applyAlignment="1">
      <alignment horizontal="right" vertical="center"/>
    </xf>
    <xf numFmtId="14" fontId="8" fillId="0" borderId="0" xfId="0" applyNumberFormat="1" applyFont="1"/>
    <xf numFmtId="3" fontId="2" fillId="0" borderId="8" xfId="0" applyNumberFormat="1" applyFont="1" applyBorder="1"/>
    <xf numFmtId="3" fontId="2" fillId="0" borderId="4" xfId="27" applyNumberFormat="1" applyFont="1" applyBorder="1" applyAlignment="1" applyProtection="1">
      <alignment horizontal="right"/>
      <protection locked="0"/>
    </xf>
    <xf numFmtId="3" fontId="27" fillId="0" borderId="0" xfId="27" applyNumberFormat="1" applyFont="1" applyBorder="1" applyAlignment="1" applyProtection="1">
      <alignment horizontal="right"/>
      <protection locked="0"/>
    </xf>
    <xf numFmtId="0" fontId="1" fillId="0" borderId="8" xfId="0" applyFont="1" applyBorder="1"/>
    <xf numFmtId="3" fontId="18" fillId="0" borderId="7" xfId="0" applyNumberFormat="1" applyFont="1" applyBorder="1" applyAlignment="1">
      <alignment horizontal="right" vertical="center"/>
    </xf>
    <xf numFmtId="3" fontId="1" fillId="0" borderId="3" xfId="27" applyNumberFormat="1" applyFont="1" applyBorder="1" applyAlignment="1">
      <alignment horizontal="right" vertical="center"/>
    </xf>
    <xf numFmtId="0" fontId="18" fillId="0" borderId="8" xfId="0" applyFont="1" applyBorder="1" applyAlignment="1">
      <alignment horizontal="right" vertical="center" wrapText="1"/>
    </xf>
    <xf numFmtId="3" fontId="17" fillId="0" borderId="8" xfId="0" applyNumberFormat="1" applyFont="1" applyBorder="1" applyAlignment="1">
      <alignment horizontal="right" vertical="center" wrapText="1"/>
    </xf>
    <xf numFmtId="3" fontId="2" fillId="0" borderId="9" xfId="27" applyNumberFormat="1" applyFont="1" applyBorder="1" applyAlignment="1" applyProtection="1">
      <alignment horizontal="right"/>
      <protection locked="0"/>
    </xf>
    <xf numFmtId="3" fontId="2" fillId="0" borderId="10" xfId="27" applyNumberFormat="1" applyFont="1" applyBorder="1" applyAlignment="1" applyProtection="1">
      <alignment horizontal="right"/>
      <protection locked="0"/>
    </xf>
    <xf numFmtId="3" fontId="1" fillId="0" borderId="5" xfId="0" applyNumberFormat="1" applyFont="1" applyBorder="1"/>
    <xf numFmtId="3" fontId="18" fillId="0" borderId="3" xfId="27" applyNumberFormat="1" applyFont="1" applyBorder="1" applyAlignment="1">
      <alignment horizontal="right" vertical="center"/>
    </xf>
    <xf numFmtId="3" fontId="1" fillId="0" borderId="7" xfId="0" applyNumberFormat="1" applyFont="1" applyBorder="1"/>
    <xf numFmtId="3" fontId="1" fillId="0" borderId="8" xfId="0" applyNumberFormat="1" applyFont="1" applyBorder="1"/>
    <xf numFmtId="3" fontId="1" fillId="0" borderId="7" xfId="0" applyNumberFormat="1" applyFont="1" applyBorder="1" applyAlignment="1">
      <alignment vertical="center"/>
    </xf>
    <xf numFmtId="3" fontId="1" fillId="0" borderId="2" xfId="0" applyNumberFormat="1" applyFont="1" applyBorder="1" applyAlignment="1">
      <alignment horizontal="right" vertical="center"/>
    </xf>
    <xf numFmtId="3" fontId="17" fillId="0" borderId="4" xfId="27" applyNumberFormat="1" applyFont="1" applyFill="1" applyBorder="1" applyAlignment="1">
      <alignment horizontal="right" vertical="center" wrapText="1"/>
    </xf>
    <xf numFmtId="3" fontId="17" fillId="0" borderId="11" xfId="0" applyNumberFormat="1" applyFont="1" applyBorder="1" applyAlignment="1">
      <alignment horizontal="right" vertical="center" wrapText="1"/>
    </xf>
    <xf numFmtId="3" fontId="1" fillId="0" borderId="7" xfId="0" applyNumberFormat="1" applyFont="1" applyBorder="1" applyAlignment="1">
      <alignment horizontal="right"/>
    </xf>
    <xf numFmtId="3" fontId="1" fillId="0" borderId="8" xfId="0" applyNumberFormat="1" applyFont="1" applyBorder="1" applyAlignment="1">
      <alignment horizontal="right"/>
    </xf>
    <xf numFmtId="3" fontId="8" fillId="0" borderId="0" xfId="0" applyNumberFormat="1" applyFont="1" applyAlignment="1">
      <alignment horizontal="right"/>
    </xf>
    <xf numFmtId="3" fontId="8" fillId="0" borderId="4" xfId="0" applyNumberFormat="1" applyFont="1" applyBorder="1" applyAlignment="1">
      <alignment horizontal="right"/>
    </xf>
    <xf numFmtId="3" fontId="8" fillId="0" borderId="7" xfId="0" applyNumberFormat="1" applyFont="1" applyBorder="1" applyAlignment="1">
      <alignment horizontal="right"/>
    </xf>
    <xf numFmtId="3" fontId="1" fillId="0" borderId="9" xfId="0" applyNumberFormat="1" applyFont="1" applyBorder="1" applyAlignment="1">
      <alignment horizontal="right" vertical="center"/>
    </xf>
    <xf numFmtId="168" fontId="1" fillId="0" borderId="0" xfId="27" applyNumberFormat="1" applyFont="1" applyFill="1" applyBorder="1"/>
    <xf numFmtId="4" fontId="2" fillId="0" borderId="2" xfId="0" applyNumberFormat="1" applyFont="1" applyBorder="1"/>
    <xf numFmtId="4" fontId="18" fillId="0" borderId="3" xfId="0" applyNumberFormat="1" applyFont="1" applyBorder="1" applyAlignment="1">
      <alignment horizontal="right" vertical="center" wrapText="1"/>
    </xf>
    <xf numFmtId="14" fontId="9" fillId="0" borderId="0" xfId="0" applyNumberFormat="1" applyFont="1" applyAlignment="1">
      <alignment horizontal="right"/>
    </xf>
    <xf numFmtId="3" fontId="29" fillId="0" borderId="0" xfId="0" applyNumberFormat="1" applyFont="1" applyAlignment="1">
      <alignment vertical="top"/>
    </xf>
    <xf numFmtId="10" fontId="29" fillId="0" borderId="0" xfId="0" applyNumberFormat="1" applyFont="1"/>
    <xf numFmtId="0" fontId="18" fillId="0" borderId="3" xfId="0" quotePrefix="1" applyFont="1" applyBorder="1" applyAlignment="1">
      <alignment vertical="center" wrapText="1"/>
    </xf>
    <xf numFmtId="3" fontId="18" fillId="0" borderId="0" xfId="27" applyNumberFormat="1" applyFont="1" applyFill="1" applyBorder="1" applyAlignment="1">
      <alignment horizontal="right" vertical="center"/>
    </xf>
    <xf numFmtId="0" fontId="38" fillId="0" borderId="3" xfId="0" applyFont="1" applyBorder="1" applyAlignment="1">
      <alignment horizontal="left" vertical="center"/>
    </xf>
    <xf numFmtId="0" fontId="34" fillId="0" borderId="0" xfId="0" applyFont="1" applyAlignment="1">
      <alignment wrapText="1"/>
    </xf>
    <xf numFmtId="0" fontId="29" fillId="0" borderId="0" xfId="0" applyFont="1" applyAlignment="1">
      <alignment horizontal="left" vertical="top"/>
    </xf>
    <xf numFmtId="10" fontId="28" fillId="0" borderId="0" xfId="29" applyNumberFormat="1" applyFont="1"/>
    <xf numFmtId="0" fontId="34" fillId="0" borderId="0" xfId="0" applyFont="1" applyAlignment="1">
      <alignment horizontal="left" wrapText="1"/>
    </xf>
    <xf numFmtId="0" fontId="8" fillId="0" borderId="0" xfId="0" applyFont="1" applyAlignment="1">
      <alignment horizontal="justify" vertical="center"/>
    </xf>
    <xf numFmtId="0" fontId="8" fillId="0" borderId="0" xfId="0" applyFont="1" applyAlignment="1">
      <alignment horizontal="right" vertical="center"/>
    </xf>
    <xf numFmtId="0" fontId="8" fillId="0" borderId="0" xfId="0" applyFont="1" applyAlignment="1">
      <alignment horizontal="right" vertical="center" wrapText="1"/>
    </xf>
    <xf numFmtId="10" fontId="1" fillId="0" borderId="0" xfId="0" applyNumberFormat="1" applyFont="1" applyAlignment="1">
      <alignment horizontal="right" vertical="center"/>
    </xf>
    <xf numFmtId="10" fontId="8" fillId="0" borderId="0" xfId="0" applyNumberFormat="1" applyFont="1" applyAlignment="1">
      <alignment horizontal="right" vertical="center"/>
    </xf>
    <xf numFmtId="0" fontId="1" fillId="0" borderId="0" xfId="0" applyFont="1" applyAlignment="1">
      <alignment horizontal="right"/>
    </xf>
    <xf numFmtId="3" fontId="9" fillId="0" borderId="4" xfId="27" applyNumberFormat="1" applyFont="1" applyBorder="1" applyAlignment="1">
      <alignment horizontal="right" vertical="center" wrapText="1"/>
    </xf>
    <xf numFmtId="0" fontId="39" fillId="0" borderId="0" xfId="0" applyFont="1" applyAlignment="1">
      <alignment horizontal="left" indent="1"/>
    </xf>
    <xf numFmtId="0" fontId="1" fillId="0" borderId="0" xfId="0" applyFont="1" applyAlignment="1">
      <alignment horizontal="left" wrapText="1" indent="3"/>
    </xf>
    <xf numFmtId="0" fontId="39" fillId="0" borderId="0" xfId="0" applyFont="1" applyAlignment="1">
      <alignment horizontal="left" indent="4"/>
    </xf>
    <xf numFmtId="0" fontId="31" fillId="0" borderId="14" xfId="0" applyFont="1" applyBorder="1" applyAlignment="1">
      <alignment horizontal="left" vertical="center" wrapText="1"/>
    </xf>
    <xf numFmtId="0" fontId="31" fillId="0" borderId="0" xfId="0" applyFont="1" applyAlignment="1">
      <alignment horizontal="left" vertical="center" wrapText="1" indent="1"/>
    </xf>
    <xf numFmtId="3" fontId="2" fillId="0" borderId="0" xfId="27" applyNumberFormat="1" applyFont="1" applyBorder="1" applyAlignment="1">
      <alignment horizontal="right" vertical="center" wrapText="1"/>
    </xf>
    <xf numFmtId="3" fontId="2" fillId="0" borderId="0" xfId="27" applyNumberFormat="1" applyFont="1" applyBorder="1" applyAlignment="1">
      <alignment horizontal="right" vertical="center"/>
    </xf>
    <xf numFmtId="3" fontId="2" fillId="0" borderId="0" xfId="27" applyNumberFormat="1" applyFont="1" applyAlignment="1">
      <alignment horizontal="right" vertical="center" wrapText="1"/>
    </xf>
    <xf numFmtId="3" fontId="22" fillId="0" borderId="4" xfId="27" applyNumberFormat="1" applyFont="1" applyBorder="1" applyAlignment="1">
      <alignment horizontal="right" vertical="center" wrapText="1"/>
    </xf>
    <xf numFmtId="3" fontId="9" fillId="0" borderId="0" xfId="27" applyNumberFormat="1" applyFont="1" applyBorder="1" applyAlignment="1">
      <alignment horizontal="right" vertical="center" wrapText="1"/>
    </xf>
    <xf numFmtId="3" fontId="2" fillId="0" borderId="0" xfId="0" applyNumberFormat="1" applyFont="1" applyAlignment="1">
      <alignment horizontal="right"/>
    </xf>
    <xf numFmtId="0" fontId="1" fillId="0" borderId="0" xfId="0" quotePrefix="1" applyFont="1" applyAlignment="1">
      <alignment horizontal="left" vertical="center" wrapText="1" indent="2"/>
    </xf>
    <xf numFmtId="0" fontId="38" fillId="0" borderId="3" xfId="0" quotePrefix="1" applyFont="1" applyBorder="1" applyAlignment="1">
      <alignment horizontal="left" vertical="center" indent="2"/>
    </xf>
    <xf numFmtId="168" fontId="1" fillId="0" borderId="0" xfId="27" applyNumberFormat="1" applyFont="1"/>
    <xf numFmtId="168" fontId="18" fillId="0" borderId="0" xfId="27" applyNumberFormat="1" applyFont="1" applyAlignment="1">
      <alignment vertical="center" wrapText="1"/>
    </xf>
    <xf numFmtId="168" fontId="1" fillId="0" borderId="0" xfId="27" applyNumberFormat="1" applyFont="1" applyAlignment="1">
      <alignment vertical="center" wrapText="1"/>
    </xf>
    <xf numFmtId="168" fontId="2" fillId="0" borderId="0" xfId="27" applyNumberFormat="1" applyFont="1" applyAlignment="1" applyProtection="1">
      <alignment horizontal="right"/>
      <protection locked="0"/>
    </xf>
    <xf numFmtId="168" fontId="2" fillId="0" borderId="0" xfId="27" applyNumberFormat="1" applyFont="1" applyBorder="1" applyAlignment="1" applyProtection="1">
      <alignment horizontal="right" wrapText="1"/>
      <protection locked="0"/>
    </xf>
    <xf numFmtId="168" fontId="2" fillId="0" borderId="0" xfId="27" applyNumberFormat="1" applyFont="1" applyBorder="1" applyAlignment="1" applyProtection="1">
      <alignment horizontal="right"/>
      <protection locked="0"/>
    </xf>
    <xf numFmtId="168" fontId="2" fillId="0" borderId="3" xfId="27" applyNumberFormat="1" applyFont="1" applyBorder="1" applyAlignment="1" applyProtection="1">
      <alignment horizontal="right"/>
      <protection locked="0"/>
    </xf>
    <xf numFmtId="0" fontId="1" fillId="0" borderId="0" xfId="0" applyFont="1" applyAlignment="1">
      <alignment horizontal="left" vertical="center" wrapText="1" indent="3"/>
    </xf>
    <xf numFmtId="0" fontId="40" fillId="0" borderId="0" xfId="0" applyFont="1" applyAlignment="1">
      <alignment horizontal="left" vertical="center" wrapText="1" indent="1"/>
    </xf>
    <xf numFmtId="170" fontId="1" fillId="0" borderId="0" xfId="0" applyNumberFormat="1" applyFont="1" applyAlignment="1">
      <alignment horizontal="right"/>
    </xf>
    <xf numFmtId="14" fontId="8" fillId="0" borderId="3" xfId="0" applyNumberFormat="1" applyFont="1" applyBorder="1" applyAlignment="1">
      <alignment horizontal="right"/>
    </xf>
    <xf numFmtId="0" fontId="1" fillId="0" borderId="3" xfId="0" applyFont="1" applyBorder="1" applyAlignment="1">
      <alignment horizontal="right"/>
    </xf>
    <xf numFmtId="3" fontId="9" fillId="0" borderId="5" xfId="27" applyNumberFormat="1" applyFont="1" applyBorder="1" applyAlignment="1">
      <alignment horizontal="right" vertical="center"/>
    </xf>
    <xf numFmtId="3" fontId="2" fillId="0" borderId="3" xfId="27" applyNumberFormat="1" applyFont="1" applyBorder="1" applyAlignment="1">
      <alignment horizontal="right" vertical="center"/>
    </xf>
    <xf numFmtId="3" fontId="2" fillId="0" borderId="3" xfId="27" applyNumberFormat="1" applyFont="1" applyFill="1" applyBorder="1" applyAlignment="1">
      <alignment horizontal="right" vertical="center"/>
    </xf>
    <xf numFmtId="168" fontId="1" fillId="0" borderId="3" xfId="27" applyNumberFormat="1" applyFont="1" applyBorder="1" applyAlignment="1">
      <alignment horizontal="right"/>
    </xf>
    <xf numFmtId="3" fontId="2" fillId="0" borderId="9" xfId="27"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9" xfId="0" applyNumberFormat="1" applyFont="1" applyBorder="1" applyAlignment="1">
      <alignment horizontal="right" vertical="center"/>
    </xf>
    <xf numFmtId="0" fontId="1" fillId="0" borderId="7" xfId="0" applyFont="1" applyBorder="1"/>
    <xf numFmtId="3" fontId="9" fillId="0" borderId="4" xfId="27" applyNumberFormat="1" applyFont="1" applyBorder="1" applyAlignment="1">
      <alignment vertical="center"/>
    </xf>
    <xf numFmtId="3" fontId="2" fillId="0" borderId="7" xfId="27" applyNumberFormat="1" applyFont="1" applyBorder="1" applyAlignment="1">
      <alignment vertical="center"/>
    </xf>
    <xf numFmtId="3" fontId="2" fillId="0" borderId="8" xfId="0" applyNumberFormat="1" applyFont="1" applyBorder="1" applyAlignment="1">
      <alignment vertical="center"/>
    </xf>
    <xf numFmtId="3" fontId="2" fillId="0" borderId="0" xfId="0" applyNumberFormat="1" applyFont="1" applyAlignment="1">
      <alignment vertical="center"/>
    </xf>
    <xf numFmtId="3" fontId="2" fillId="0" borderId="7" xfId="0" applyNumberFormat="1" applyFont="1" applyBorder="1" applyAlignment="1">
      <alignment vertical="center"/>
    </xf>
    <xf numFmtId="3" fontId="22" fillId="0" borderId="0" xfId="0" applyNumberFormat="1" applyFont="1" applyAlignment="1">
      <alignment vertical="center"/>
    </xf>
    <xf numFmtId="3" fontId="9" fillId="0" borderId="8" xfId="0" applyNumberFormat="1" applyFont="1" applyBorder="1" applyAlignment="1">
      <alignment vertical="center"/>
    </xf>
    <xf numFmtId="3" fontId="2" fillId="0" borderId="10" xfId="0" applyNumberFormat="1" applyFont="1" applyBorder="1" applyAlignment="1">
      <alignment horizontal="right" vertical="center"/>
    </xf>
    <xf numFmtId="3" fontId="9" fillId="0" borderId="5" xfId="0" applyNumberFormat="1" applyFont="1" applyBorder="1" applyAlignment="1">
      <alignment horizontal="right" vertical="center"/>
    </xf>
    <xf numFmtId="3" fontId="9" fillId="0" borderId="3" xfId="0" applyNumberFormat="1" applyFont="1" applyBorder="1" applyAlignment="1">
      <alignment horizontal="right" vertical="center"/>
    </xf>
    <xf numFmtId="3" fontId="2" fillId="0" borderId="3" xfId="0" applyNumberFormat="1" applyFont="1" applyBorder="1" applyAlignment="1">
      <alignment horizontal="right"/>
    </xf>
    <xf numFmtId="4" fontId="2" fillId="0" borderId="3" xfId="0" applyNumberFormat="1" applyFont="1" applyBorder="1" applyAlignment="1">
      <alignment horizontal="right"/>
    </xf>
    <xf numFmtId="3" fontId="22" fillId="0" borderId="0" xfId="0" applyNumberFormat="1" applyFont="1" applyAlignment="1">
      <alignment horizontal="right" vertical="center"/>
    </xf>
    <xf numFmtId="3" fontId="9" fillId="0" borderId="4" xfId="0" applyNumberFormat="1" applyFont="1" applyBorder="1" applyAlignment="1">
      <alignment vertical="center"/>
    </xf>
    <xf numFmtId="3" fontId="9" fillId="0" borderId="0" xfId="0" applyNumberFormat="1" applyFont="1" applyAlignment="1">
      <alignment vertical="center"/>
    </xf>
    <xf numFmtId="3" fontId="22" fillId="0" borderId="6" xfId="27" applyNumberFormat="1" applyFont="1" applyBorder="1" applyAlignment="1">
      <alignment vertical="center" wrapText="1"/>
    </xf>
    <xf numFmtId="3" fontId="2" fillId="0" borderId="3" xfId="27" applyNumberFormat="1" applyFont="1" applyBorder="1" applyAlignment="1">
      <alignment horizontal="right" vertical="center" wrapText="1"/>
    </xf>
    <xf numFmtId="3" fontId="2" fillId="0" borderId="10" xfId="27" applyNumberFormat="1" applyFont="1" applyBorder="1" applyAlignment="1">
      <alignment horizontal="right" vertical="center"/>
    </xf>
    <xf numFmtId="3" fontId="2" fillId="0" borderId="0" xfId="27" applyNumberFormat="1" applyFont="1" applyFill="1" applyBorder="1" applyAlignment="1">
      <alignment vertical="center"/>
    </xf>
    <xf numFmtId="14" fontId="8" fillId="0" borderId="0" xfId="0" applyNumberFormat="1" applyFont="1" applyAlignment="1">
      <alignment horizontal="right"/>
    </xf>
    <xf numFmtId="0" fontId="1" fillId="0" borderId="7" xfId="0" applyFont="1" applyBorder="1" applyAlignment="1">
      <alignment horizontal="right"/>
    </xf>
    <xf numFmtId="3" fontId="9" fillId="0" borderId="4" xfId="27" applyNumberFormat="1" applyFont="1" applyBorder="1" applyAlignment="1">
      <alignment horizontal="right" vertical="center"/>
    </xf>
    <xf numFmtId="3" fontId="2" fillId="0" borderId="8" xfId="27" applyNumberFormat="1" applyFont="1" applyBorder="1" applyAlignment="1">
      <alignment horizontal="right" vertical="center"/>
    </xf>
    <xf numFmtId="3" fontId="2" fillId="0" borderId="0" xfId="27" applyNumberFormat="1" applyFont="1" applyFill="1" applyBorder="1" applyAlignment="1">
      <alignment horizontal="right" vertical="center"/>
    </xf>
    <xf numFmtId="168" fontId="1" fillId="0" borderId="0" xfId="27" applyNumberFormat="1" applyFont="1" applyBorder="1" applyAlignment="1">
      <alignment horizontal="right"/>
    </xf>
    <xf numFmtId="3" fontId="2" fillId="0" borderId="7" xfId="27" applyNumberFormat="1" applyFont="1" applyBorder="1" applyAlignment="1">
      <alignment horizontal="right" vertical="center"/>
    </xf>
    <xf numFmtId="3" fontId="2" fillId="0" borderId="0" xfId="0" applyNumberFormat="1" applyFont="1" applyAlignment="1">
      <alignment horizontal="right" vertical="center"/>
    </xf>
    <xf numFmtId="3" fontId="2" fillId="0" borderId="7" xfId="0" applyNumberFormat="1" applyFont="1" applyBorder="1" applyAlignment="1">
      <alignment horizontal="right" vertical="center"/>
    </xf>
    <xf numFmtId="3" fontId="9" fillId="0" borderId="4" xfId="0" applyNumberFormat="1" applyFont="1" applyBorder="1" applyAlignment="1">
      <alignment horizontal="right" vertical="center"/>
    </xf>
    <xf numFmtId="3" fontId="2" fillId="0" borderId="8" xfId="0" applyNumberFormat="1" applyFont="1" applyBorder="1" applyAlignment="1">
      <alignment horizontal="right" vertical="center"/>
    </xf>
    <xf numFmtId="3" fontId="9" fillId="0" borderId="0" xfId="0" applyNumberFormat="1" applyFont="1" applyAlignment="1">
      <alignment horizontal="right" vertical="center"/>
    </xf>
    <xf numFmtId="0" fontId="8" fillId="0" borderId="7" xfId="0" applyFont="1" applyBorder="1" applyAlignment="1">
      <alignment horizontal="center"/>
    </xf>
    <xf numFmtId="3" fontId="2" fillId="0" borderId="7" xfId="27" applyNumberFormat="1" applyFont="1" applyBorder="1" applyAlignment="1" applyProtection="1">
      <alignment horizontal="right"/>
      <protection locked="0"/>
    </xf>
    <xf numFmtId="3" fontId="27" fillId="0" borderId="10" xfId="27" applyNumberFormat="1" applyFont="1" applyBorder="1" applyAlignment="1" applyProtection="1">
      <alignment horizontal="right"/>
      <protection locked="0"/>
    </xf>
    <xf numFmtId="3" fontId="2" fillId="0" borderId="8" xfId="27" applyNumberFormat="1" applyFont="1" applyBorder="1" applyAlignment="1" applyProtection="1">
      <alignment horizontal="right"/>
      <protection locked="0"/>
    </xf>
    <xf numFmtId="3" fontId="1" fillId="0" borderId="7" xfId="27" applyNumberFormat="1" applyFont="1" applyBorder="1" applyAlignment="1">
      <alignment horizontal="right"/>
    </xf>
    <xf numFmtId="3" fontId="1" fillId="0" borderId="8" xfId="27" applyNumberFormat="1" applyFont="1" applyBorder="1" applyAlignment="1">
      <alignment horizontal="right"/>
    </xf>
    <xf numFmtId="3" fontId="1" fillId="0" borderId="7" xfId="27" applyNumberFormat="1" applyFont="1" applyBorder="1" applyAlignment="1">
      <alignment vertical="center"/>
    </xf>
    <xf numFmtId="3" fontId="1" fillId="0" borderId="10" xfId="0" applyNumberFormat="1" applyFont="1" applyBorder="1" applyAlignment="1">
      <alignment horizontal="right" vertical="center"/>
    </xf>
    <xf numFmtId="169" fontId="28" fillId="0" borderId="0" xfId="0" applyNumberFormat="1" applyFont="1" applyAlignment="1">
      <alignment horizontal="right"/>
    </xf>
    <xf numFmtId="3" fontId="40" fillId="0" borderId="0" xfId="0" applyNumberFormat="1" applyFont="1"/>
    <xf numFmtId="10" fontId="8" fillId="0" borderId="0" xfId="29" applyNumberFormat="1" applyFont="1" applyAlignment="1">
      <alignment horizontal="right" vertical="center"/>
    </xf>
    <xf numFmtId="10" fontId="8" fillId="0" borderId="0" xfId="29" applyNumberFormat="1" applyFont="1" applyAlignment="1">
      <alignment horizontal="justify" vertical="center"/>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28" fillId="0" borderId="0" xfId="0" applyFont="1" applyAlignment="1">
      <alignment horizontal="left" vertical="center" wrapText="1"/>
    </xf>
    <xf numFmtId="0" fontId="29" fillId="0" borderId="8" xfId="0" applyFont="1" applyBorder="1" applyAlignment="1">
      <alignment horizontal="left" vertical="center" wrapTex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8" fillId="0" borderId="0" xfId="0" applyFont="1" applyAlignment="1">
      <alignment horizontal="justify" vertical="center"/>
    </xf>
    <xf numFmtId="0" fontId="8" fillId="0" borderId="0" xfId="0" applyFont="1" applyAlignment="1">
      <alignment horizontal="right" vertical="center"/>
    </xf>
    <xf numFmtId="0" fontId="19" fillId="0" borderId="0" xfId="0" applyFont="1" applyBorder="1" applyAlignment="1">
      <alignment horizontal="center" vertical="center" wrapText="1"/>
    </xf>
  </cellXfs>
  <cellStyles count="30">
    <cellStyle name="Comma0" xfId="3" xr:uid="{D86C2107-99CD-48F4-9CE9-8E5D4A03EFF6}"/>
    <cellStyle name="Comma0 2" xfId="17" xr:uid="{FE7735B4-2CE1-4070-8D2C-22C344A6B5A9}"/>
    <cellStyle name="Currency [0]_laroux" xfId="4" xr:uid="{F1ACB353-E1E6-457C-8659-2C85D6ED21AC}"/>
    <cellStyle name="Currency_HY_reports" xfId="5" xr:uid="{0B63BAE6-3693-4F6B-95BF-A1216DC8651E}"/>
    <cellStyle name="Currency0" xfId="6" xr:uid="{09763E04-9655-4D31-9BEB-A2951E746FBA}"/>
    <cellStyle name="Currency0 2" xfId="18" xr:uid="{C98AB336-C760-4EEE-BD5E-12DEE18F8737}"/>
    <cellStyle name="Date" xfId="7" xr:uid="{CDCD133D-E05C-46A9-BB2E-4CAC37873797}"/>
    <cellStyle name="Date 2" xfId="19" xr:uid="{74E417F5-A846-4558-BF7B-32A479F5ABE0}"/>
    <cellStyle name="Dziesiętny" xfId="27" builtinId="3"/>
    <cellStyle name="Fixed" xfId="8" xr:uid="{ECD7B98F-D73B-4ADE-ABB6-D41C75FDACC1}"/>
    <cellStyle name="Fixed 2" xfId="20" xr:uid="{DC590CC7-1856-4F2E-A1D9-F1A94C5496AC}"/>
    <cellStyle name="Heading 1" xfId="9" xr:uid="{EF61B56F-2BBF-4039-8F21-6602BEB67F1B}"/>
    <cellStyle name="Heading 1 2" xfId="21" xr:uid="{C8B4B96D-0931-4626-B6C0-77F29E72BCF3}"/>
    <cellStyle name="Heading 2" xfId="10" xr:uid="{E21B81D1-AAA8-42A9-88BA-F1228D53CD0F}"/>
    <cellStyle name="Heading 2 2" xfId="22" xr:uid="{0BB31A2B-5942-4079-B001-7EA44C55AA7B}"/>
    <cellStyle name="Hiperłącze" xfId="28" builtinId="8"/>
    <cellStyle name="Normal 3" xfId="25" xr:uid="{BE973269-8F49-4AA8-BDD0-E278C86A7895}"/>
    <cellStyle name="Normal 3 2" xfId="26" xr:uid="{B17C60FD-DAC4-480D-A7FC-F6430321E34E}"/>
    <cellStyle name="Normal_Cash_flow" xfId="11" xr:uid="{7B14C726-9B65-4440-9201-516FE5414320}"/>
    <cellStyle name="Normalny" xfId="0" builtinId="0"/>
    <cellStyle name="Normalny 2" xfId="12" xr:uid="{CF8D98F6-3C0B-40FD-ADD8-F1A59454FA85}"/>
    <cellStyle name="Normalny 2 2 2" xfId="1" xr:uid="{9AFDFA66-737F-4429-BF30-34E779CEF7FA}"/>
    <cellStyle name="Normalny 3" xfId="2" xr:uid="{2470F09F-3462-4C86-A761-546AAB62D282}"/>
    <cellStyle name="Normalny 4" xfId="16" xr:uid="{CB173C5D-82B5-4900-9755-CDC428702D7E}"/>
    <cellStyle name="Percent_HY_reports" xfId="13" xr:uid="{DC19D944-8E46-4C67-91F1-3D6A2234144F}"/>
    <cellStyle name="Procentowy" xfId="29" builtinId="5"/>
    <cellStyle name="Procentowy 2" xfId="14" xr:uid="{144AE977-C9A6-46D2-89E7-FA83C0D64BF0}"/>
    <cellStyle name="Procentowy 3" xfId="23" xr:uid="{2BA03CAE-B238-42F9-89C1-F52CF2B96030}"/>
    <cellStyle name="Total" xfId="15" xr:uid="{4248A659-BD62-4871-88CB-EDA6D22757A1}"/>
    <cellStyle name="Total 2" xfId="24" xr:uid="{BC1D3641-286E-48B6-9163-B8625AC76229}"/>
  </cellStyles>
  <dxfs count="0"/>
  <tableStyles count="1" defaultTableStyle="TableStyleMedium2" defaultPivotStyle="PivotStyleLight16">
    <tableStyle name="Styl tabeli 1" pivot="0" count="0" xr9:uid="{713E12DE-573B-4610-B471-A9588F7BDDD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reepyjar.com/raporty-okresowe/" TargetMode="External"/><Relationship Id="rId2" Type="http://schemas.openxmlformats.org/officeDocument/2006/relationships/image" Target="../media/image1.png"/><Relationship Id="rId1" Type="http://schemas.openxmlformats.org/officeDocument/2006/relationships/hyperlink" Target="https://creepyjar.com/ir/" TargetMode="External"/><Relationship Id="rId6" Type="http://schemas.openxmlformats.org/officeDocument/2006/relationships/image" Target="../media/image3.png"/><Relationship Id="rId5" Type="http://schemas.openxmlformats.org/officeDocument/2006/relationships/hyperlink" Target="https://creepyjar.com/en/reports-2/"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139701</xdr:colOff>
      <xdr:row>0</xdr:row>
      <xdr:rowOff>0</xdr:rowOff>
    </xdr:from>
    <xdr:to>
      <xdr:col>1</xdr:col>
      <xdr:colOff>1727200</xdr:colOff>
      <xdr:row>5</xdr:row>
      <xdr:rowOff>67468</xdr:rowOff>
    </xdr:to>
    <xdr:pic>
      <xdr:nvPicPr>
        <xdr:cNvPr id="3" name="Obraz 2">
          <a:hlinkClick xmlns:r="http://schemas.openxmlformats.org/officeDocument/2006/relationships" r:id="rId1"/>
          <a:extLst>
            <a:ext uri="{FF2B5EF4-FFF2-40B4-BE49-F238E27FC236}">
              <a16:creationId xmlns:a16="http://schemas.microsoft.com/office/drawing/2014/main" id="{ED757D4C-EBC9-4383-8F3B-C9561F5C59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801" y="0"/>
          <a:ext cx="1587499" cy="892968"/>
        </a:xfrm>
        <a:prstGeom prst="rect">
          <a:avLst/>
        </a:prstGeom>
      </xdr:spPr>
    </xdr:pic>
    <xdr:clientData/>
  </xdr:twoCellAnchor>
  <xdr:twoCellAnchor editAs="oneCell">
    <xdr:from>
      <xdr:col>1</xdr:col>
      <xdr:colOff>1162050</xdr:colOff>
      <xdr:row>15</xdr:row>
      <xdr:rowOff>76200</xdr:rowOff>
    </xdr:from>
    <xdr:to>
      <xdr:col>1</xdr:col>
      <xdr:colOff>1498600</xdr:colOff>
      <xdr:row>17</xdr:row>
      <xdr:rowOff>82550</xdr:rowOff>
    </xdr:to>
    <xdr:pic>
      <xdr:nvPicPr>
        <xdr:cNvPr id="16" name="Obraz 15">
          <a:hlinkClick xmlns:r="http://schemas.openxmlformats.org/officeDocument/2006/relationships" r:id="rId3"/>
          <a:extLst>
            <a:ext uri="{FF2B5EF4-FFF2-40B4-BE49-F238E27FC236}">
              <a16:creationId xmlns:a16="http://schemas.microsoft.com/office/drawing/2014/main" id="{A71222FE-C567-45A1-AE1B-5FEA708BB206}"/>
            </a:ext>
          </a:extLst>
        </xdr:cNvPr>
        <xdr:cNvPicPr>
          <a:picLocks noChangeAspect="1"/>
        </xdr:cNvPicPr>
      </xdr:nvPicPr>
      <xdr:blipFill>
        <a:blip xmlns:r="http://schemas.openxmlformats.org/officeDocument/2006/relationships" r:embed="rId4" cstate="print">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a:xfrm>
          <a:off x="1454150" y="3327400"/>
          <a:ext cx="336550" cy="336550"/>
        </a:xfrm>
        <a:prstGeom prst="rect">
          <a:avLst/>
        </a:prstGeom>
      </xdr:spPr>
    </xdr:pic>
    <xdr:clientData/>
  </xdr:twoCellAnchor>
  <xdr:twoCellAnchor editAs="oneCell">
    <xdr:from>
      <xdr:col>3</xdr:col>
      <xdr:colOff>1314450</xdr:colOff>
      <xdr:row>15</xdr:row>
      <xdr:rowOff>38100</xdr:rowOff>
    </xdr:from>
    <xdr:to>
      <xdr:col>3</xdr:col>
      <xdr:colOff>1663700</xdr:colOff>
      <xdr:row>17</xdr:row>
      <xdr:rowOff>57150</xdr:rowOff>
    </xdr:to>
    <xdr:pic>
      <xdr:nvPicPr>
        <xdr:cNvPr id="4" name="Obraz 3">
          <a:hlinkClick xmlns:r="http://schemas.openxmlformats.org/officeDocument/2006/relationships" r:id="rId5"/>
          <a:extLst>
            <a:ext uri="{FF2B5EF4-FFF2-40B4-BE49-F238E27FC236}">
              <a16:creationId xmlns:a16="http://schemas.microsoft.com/office/drawing/2014/main" id="{B3FA017E-6ED7-4977-9623-4F8227A154A5}"/>
            </a:ext>
          </a:extLst>
        </xdr:cNvPr>
        <xdr:cNvPicPr>
          <a:picLocks noChangeAspect="1"/>
        </xdr:cNvPicPr>
      </xdr:nvPicPr>
      <xdr:blipFill>
        <a:blip xmlns:r="http://schemas.openxmlformats.org/officeDocument/2006/relationships" r:embed="rId6" cstate="print">
          <a:duotone>
            <a:schemeClr val="accent6">
              <a:shade val="45000"/>
              <a:satMod val="135000"/>
            </a:schemeClr>
            <a:prstClr val="white"/>
          </a:duotone>
          <a:extLst>
            <a:ext uri="{28A0092B-C50C-407E-A947-70E740481C1C}">
              <a14:useLocalDpi xmlns:a14="http://schemas.microsoft.com/office/drawing/2010/main" val="0"/>
            </a:ext>
          </a:extLst>
        </a:blip>
        <a:stretch>
          <a:fillRect/>
        </a:stretch>
      </xdr:blipFill>
      <xdr:spPr>
        <a:xfrm>
          <a:off x="4889500" y="3289300"/>
          <a:ext cx="349250" cy="34925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B719-6CC9-440E-8FF5-A62FFD9A0B70}">
  <dimension ref="B7:D22"/>
  <sheetViews>
    <sheetView showGridLines="0" tabSelected="1" workbookViewId="0">
      <selection activeCell="B4" sqref="B4"/>
    </sheetView>
  </sheetViews>
  <sheetFormatPr defaultRowHeight="13" x14ac:dyDescent="0.3"/>
  <cols>
    <col min="1" max="1" width="4.1796875" style="3" customWidth="1"/>
    <col min="2" max="2" width="44.08984375" style="3" customWidth="1"/>
    <col min="3" max="3" width="2.90625" style="3" customWidth="1"/>
    <col min="4" max="4" width="43.453125" style="3" customWidth="1"/>
    <col min="5" max="16384" width="8.7265625" style="3"/>
  </cols>
  <sheetData>
    <row r="7" spans="2:4" s="4" customFormat="1" x14ac:dyDescent="0.3">
      <c r="B7" s="5" t="s">
        <v>259</v>
      </c>
      <c r="D7" s="5" t="s">
        <v>260</v>
      </c>
    </row>
    <row r="8" spans="2:4" x14ac:dyDescent="0.3">
      <c r="B8" s="6" t="s">
        <v>261</v>
      </c>
      <c r="C8" s="154"/>
      <c r="D8" s="6" t="s">
        <v>262</v>
      </c>
    </row>
    <row r="9" spans="2:4" x14ac:dyDescent="0.3">
      <c r="B9" s="6" t="s">
        <v>355</v>
      </c>
      <c r="C9" s="154"/>
      <c r="D9" s="155" t="s">
        <v>359</v>
      </c>
    </row>
    <row r="10" spans="2:4" x14ac:dyDescent="0.3">
      <c r="B10" s="6" t="s">
        <v>356</v>
      </c>
      <c r="C10" s="154"/>
      <c r="D10" s="155" t="s">
        <v>360</v>
      </c>
    </row>
    <row r="11" spans="2:4" x14ac:dyDescent="0.3">
      <c r="B11" s="6" t="s">
        <v>357</v>
      </c>
      <c r="C11" s="154"/>
      <c r="D11" s="155" t="s">
        <v>358</v>
      </c>
    </row>
    <row r="13" spans="2:4" x14ac:dyDescent="0.3">
      <c r="B13" s="138" t="s">
        <v>452</v>
      </c>
      <c r="D13" s="138" t="s">
        <v>453</v>
      </c>
    </row>
    <row r="15" spans="2:4" ht="48" x14ac:dyDescent="0.3">
      <c r="B15" s="7" t="s">
        <v>442</v>
      </c>
      <c r="C15" s="7"/>
      <c r="D15" s="7" t="s">
        <v>407</v>
      </c>
    </row>
    <row r="16" spans="2:4" x14ac:dyDescent="0.3">
      <c r="B16" s="7"/>
      <c r="C16" s="7"/>
      <c r="D16" s="7"/>
    </row>
    <row r="18" spans="2:4" ht="13" customHeight="1" x14ac:dyDescent="0.3">
      <c r="C18" s="21"/>
      <c r="D18" s="21"/>
    </row>
    <row r="19" spans="2:4" x14ac:dyDescent="0.3">
      <c r="B19" s="21"/>
      <c r="C19" s="21"/>
      <c r="D19" s="21"/>
    </row>
    <row r="20" spans="2:4" ht="21.5" x14ac:dyDescent="0.3">
      <c r="B20" s="269" t="s">
        <v>529</v>
      </c>
      <c r="C20" s="2"/>
      <c r="D20" s="269" t="s">
        <v>544</v>
      </c>
    </row>
    <row r="21" spans="2:4" ht="21.5" x14ac:dyDescent="0.3">
      <c r="B21" s="269" t="s">
        <v>543</v>
      </c>
      <c r="C21" s="2"/>
      <c r="D21" s="269" t="s">
        <v>545</v>
      </c>
    </row>
    <row r="22" spans="2:4" ht="21.5" x14ac:dyDescent="0.3">
      <c r="B22" s="272" t="s">
        <v>551</v>
      </c>
      <c r="C22" s="2"/>
      <c r="D22" s="269" t="s">
        <v>552</v>
      </c>
    </row>
  </sheetData>
  <hyperlinks>
    <hyperlink ref="B8" location="'Balance sheet'!A1" display="Bilans" xr:uid="{CF13925B-2709-4362-9C43-9DE4E9377CAD}"/>
    <hyperlink ref="B9" location="'Changes in capital'!A1" display="Zestawienie zmian w kapitale własnym" xr:uid="{8DF2664E-A290-4E16-B175-2528611D9703}"/>
    <hyperlink ref="B10" location="CF!A1" display="Rachunek przepływów pieniężnych" xr:uid="{F3EBEE28-1635-4855-BAA3-7EA475D60A57}"/>
    <hyperlink ref="B11" location="'P&amp;L'!A1" display="Rachunek zysków i strat (wariant porównawczy)" xr:uid="{92CECE2E-1CD1-46BC-A2A9-9674924882D8}"/>
    <hyperlink ref="D8" location="'Balance sheet'!A1" display="Balance Sheet" xr:uid="{60F14540-DDA5-4033-B52C-42D8A7400155}"/>
    <hyperlink ref="D9" location="'Changes in capital'!A1" display="Statement Of Changes In Equity " xr:uid="{9E2B7192-9358-4622-8D38-EFF141C2867B}"/>
    <hyperlink ref="D10" location="CF!A1" display="Cash Flow Statement" xr:uid="{70C44A23-4BD3-4B00-9805-9F7494A50656}"/>
    <hyperlink ref="D11" location="'P&amp;L'!A1" display="Profit and loss account (comparative variant)" xr:uid="{BDAD71AC-1125-4509-A332-AC9AF6F6287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C23E-1E48-4943-AF3F-57805EC0855F}">
  <sheetPr>
    <tabColor theme="9" tint="0.79998168889431442"/>
  </sheetPr>
  <dimension ref="A1:AU109"/>
  <sheetViews>
    <sheetView showGridLines="0" zoomScale="80" zoomScaleNormal="80" workbookViewId="0">
      <pane xSplit="2" ySplit="5" topLeftCell="C6" activePane="bottomRight" state="frozen"/>
      <selection pane="topRight" activeCell="C1" sqref="C1"/>
      <selection pane="bottomLeft" activeCell="A6" sqref="A6"/>
      <selection pane="bottomRight" activeCell="H1" sqref="H1:T1"/>
    </sheetView>
  </sheetViews>
  <sheetFormatPr defaultRowHeight="10.5" x14ac:dyDescent="0.25"/>
  <cols>
    <col min="1" max="2" width="40.6328125" style="2" customWidth="1"/>
    <col min="3" max="6" width="10" style="2" customWidth="1"/>
    <col min="7" max="7" width="9.6328125" style="2" customWidth="1"/>
    <col min="8" max="13" width="10" style="2" customWidth="1"/>
    <col min="14" max="14" width="10.08984375" style="2" customWidth="1"/>
    <col min="15" max="15" width="9.1796875" style="2" bestFit="1" customWidth="1"/>
    <col min="16" max="18" width="8.7265625" style="2"/>
    <col min="19" max="20" width="9.6328125" style="2" customWidth="1"/>
    <col min="21" max="16384" width="8.7265625" style="2"/>
  </cols>
  <sheetData>
    <row r="1" spans="1:20" ht="32" customHeight="1" x14ac:dyDescent="0.25">
      <c r="A1" s="28" t="s">
        <v>0</v>
      </c>
      <c r="B1" s="156" t="s">
        <v>2</v>
      </c>
      <c r="C1" s="356" t="s">
        <v>532</v>
      </c>
      <c r="D1" s="357"/>
      <c r="E1" s="357"/>
      <c r="F1" s="357"/>
      <c r="G1" s="358"/>
      <c r="H1" s="356" t="s">
        <v>436</v>
      </c>
      <c r="I1" s="357"/>
      <c r="J1" s="357"/>
      <c r="K1" s="357"/>
      <c r="L1" s="357"/>
      <c r="M1" s="357"/>
      <c r="N1" s="357"/>
      <c r="O1" s="357"/>
      <c r="P1" s="357"/>
      <c r="Q1" s="357"/>
      <c r="R1" s="357"/>
      <c r="S1" s="357"/>
      <c r="T1" s="357"/>
    </row>
    <row r="2" spans="1:20" x14ac:dyDescent="0.25">
      <c r="B2" s="53"/>
      <c r="C2" s="234">
        <v>43465</v>
      </c>
      <c r="D2" s="152">
        <v>43830</v>
      </c>
      <c r="E2" s="152">
        <v>44196</v>
      </c>
      <c r="F2" s="235">
        <v>44561</v>
      </c>
      <c r="G2" s="303">
        <v>44926</v>
      </c>
      <c r="H2" s="20">
        <v>43921</v>
      </c>
      <c r="I2" s="20">
        <v>44012</v>
      </c>
      <c r="J2" s="20">
        <v>44104</v>
      </c>
      <c r="K2" s="263">
        <v>44196</v>
      </c>
      <c r="L2" s="20">
        <v>44286</v>
      </c>
      <c r="M2" s="20">
        <v>44377</v>
      </c>
      <c r="N2" s="20">
        <v>44469</v>
      </c>
      <c r="O2" s="235">
        <v>44561</v>
      </c>
      <c r="P2" s="235">
        <v>44651</v>
      </c>
      <c r="Q2" s="235">
        <v>44742</v>
      </c>
      <c r="R2" s="235">
        <v>44834</v>
      </c>
      <c r="S2" s="332">
        <v>44926</v>
      </c>
      <c r="T2" s="332">
        <v>45016</v>
      </c>
    </row>
    <row r="3" spans="1:20" x14ac:dyDescent="0.25">
      <c r="A3" s="133" t="s">
        <v>89</v>
      </c>
      <c r="B3" s="134" t="s">
        <v>167</v>
      </c>
      <c r="C3" s="157"/>
      <c r="D3" s="135"/>
      <c r="E3" s="135"/>
      <c r="G3" s="304"/>
      <c r="H3" s="135"/>
      <c r="I3" s="135"/>
      <c r="J3" s="135"/>
      <c r="K3" s="135"/>
      <c r="L3" s="135"/>
      <c r="M3" s="135"/>
      <c r="N3" s="135"/>
      <c r="S3" s="278"/>
      <c r="T3" s="278"/>
    </row>
    <row r="4" spans="1:20" x14ac:dyDescent="0.25">
      <c r="A4" s="26"/>
      <c r="B4" s="117"/>
      <c r="C4" s="169"/>
      <c r="D4" s="107"/>
      <c r="E4" s="107"/>
      <c r="F4" s="312"/>
      <c r="G4" s="304"/>
      <c r="H4" s="108"/>
      <c r="I4" s="108"/>
      <c r="J4" s="108"/>
      <c r="K4" s="108"/>
      <c r="L4" s="108"/>
      <c r="M4" s="108"/>
      <c r="N4" s="108"/>
      <c r="S4" s="333"/>
      <c r="T4" s="333"/>
    </row>
    <row r="5" spans="1:20" s="30" customFormat="1" x14ac:dyDescent="0.25">
      <c r="A5" s="29" t="s">
        <v>90</v>
      </c>
      <c r="B5" s="118" t="s">
        <v>168</v>
      </c>
      <c r="C5" s="170">
        <v>2641680.94</v>
      </c>
      <c r="D5" s="109">
        <v>234354.02</v>
      </c>
      <c r="E5" s="109">
        <v>3187448.82</v>
      </c>
      <c r="F5" s="313">
        <v>5377436.4600000009</v>
      </c>
      <c r="G5" s="305">
        <v>9439324</v>
      </c>
      <c r="H5" s="109">
        <v>903717.97</v>
      </c>
      <c r="I5" s="109">
        <v>1038540.73</v>
      </c>
      <c r="J5" s="109">
        <v>2251153.85</v>
      </c>
      <c r="K5" s="109">
        <v>3327178.56</v>
      </c>
      <c r="L5" s="109">
        <v>4258957.4300000006</v>
      </c>
      <c r="M5" s="109">
        <v>5696955.9600000009</v>
      </c>
      <c r="N5" s="109">
        <v>7216297.6500000004</v>
      </c>
      <c r="O5" s="109">
        <v>5377436.4600000009</v>
      </c>
      <c r="P5" s="109">
        <v>6958935.8900000006</v>
      </c>
      <c r="Q5" s="279" t="s">
        <v>556</v>
      </c>
      <c r="R5" s="279">
        <v>13581032.550000001</v>
      </c>
      <c r="S5" s="334">
        <v>9439324</v>
      </c>
      <c r="T5" s="334">
        <v>11902428</v>
      </c>
    </row>
    <row r="6" spans="1:20" x14ac:dyDescent="0.25">
      <c r="A6" s="12" t="s">
        <v>91</v>
      </c>
      <c r="B6" s="119" t="s">
        <v>169</v>
      </c>
      <c r="C6" s="171">
        <v>1526602.19</v>
      </c>
      <c r="D6" s="110">
        <v>0</v>
      </c>
      <c r="E6" s="110">
        <v>14143.58</v>
      </c>
      <c r="F6" s="111">
        <v>877422.30000000075</v>
      </c>
      <c r="G6" s="330">
        <v>1602631</v>
      </c>
      <c r="H6" s="110">
        <v>0</v>
      </c>
      <c r="I6" s="110">
        <v>20671.38</v>
      </c>
      <c r="J6" s="110">
        <v>17407.47</v>
      </c>
      <c r="K6" s="110">
        <v>14143.58</v>
      </c>
      <c r="L6" s="110">
        <v>355806.27000000054</v>
      </c>
      <c r="M6" s="110">
        <v>1057117.9600000002</v>
      </c>
      <c r="N6" s="110">
        <v>967270.12000000046</v>
      </c>
      <c r="O6" s="110">
        <v>877422.30000000075</v>
      </c>
      <c r="P6" s="110">
        <v>789750.41000000015</v>
      </c>
      <c r="Q6" s="285">
        <v>1994975</v>
      </c>
      <c r="R6" s="285">
        <v>2255078.42</v>
      </c>
      <c r="S6" s="335">
        <v>1602631</v>
      </c>
      <c r="T6" s="335">
        <v>1406459</v>
      </c>
    </row>
    <row r="7" spans="1:20" x14ac:dyDescent="0.25">
      <c r="A7" s="10" t="s">
        <v>92</v>
      </c>
      <c r="B7" s="120" t="s">
        <v>170</v>
      </c>
      <c r="C7" s="171">
        <v>1291640.56</v>
      </c>
      <c r="D7" s="110">
        <v>0</v>
      </c>
      <c r="E7" s="110">
        <v>0</v>
      </c>
      <c r="F7" s="111">
        <v>876334.34000000078</v>
      </c>
      <c r="G7" s="306">
        <v>1602631</v>
      </c>
      <c r="H7" s="110">
        <v>0</v>
      </c>
      <c r="I7" s="110">
        <v>0</v>
      </c>
      <c r="J7" s="110">
        <v>0</v>
      </c>
      <c r="K7" s="110">
        <v>0</v>
      </c>
      <c r="L7" s="110">
        <v>344926.60000000056</v>
      </c>
      <c r="M7" s="110">
        <v>1049502.2000000002</v>
      </c>
      <c r="N7" s="110">
        <v>962918.27000000048</v>
      </c>
      <c r="O7" s="110">
        <v>876334.34000000078</v>
      </c>
      <c r="P7" s="110">
        <v>789750.41000000015</v>
      </c>
      <c r="Q7" s="285">
        <v>1994975</v>
      </c>
      <c r="R7" s="285">
        <v>1798802.92</v>
      </c>
      <c r="S7" s="286">
        <v>1602631</v>
      </c>
      <c r="T7" s="286">
        <v>1406459</v>
      </c>
    </row>
    <row r="8" spans="1:20" x14ac:dyDescent="0.25">
      <c r="A8" s="10" t="s">
        <v>93</v>
      </c>
      <c r="B8" s="120" t="s">
        <v>171</v>
      </c>
      <c r="C8" s="171">
        <v>234961.63</v>
      </c>
      <c r="D8" s="110">
        <v>0</v>
      </c>
      <c r="E8" s="110">
        <v>14143.580000000075</v>
      </c>
      <c r="F8" s="111">
        <v>1087.960000000021</v>
      </c>
      <c r="G8" s="306">
        <v>0</v>
      </c>
      <c r="H8" s="110">
        <v>0</v>
      </c>
      <c r="I8" s="110">
        <v>20671.38</v>
      </c>
      <c r="J8" s="110">
        <v>17407.47</v>
      </c>
      <c r="K8" s="110">
        <v>14143.580000000075</v>
      </c>
      <c r="L8" s="110">
        <v>10879.669999999984</v>
      </c>
      <c r="M8" s="110">
        <v>7615.7600000000093</v>
      </c>
      <c r="N8" s="110">
        <v>4351.8499999999767</v>
      </c>
      <c r="O8" s="110">
        <v>1087.960000000021</v>
      </c>
      <c r="P8" s="110">
        <v>0</v>
      </c>
      <c r="Q8" s="285">
        <v>0</v>
      </c>
      <c r="R8" s="285">
        <v>0</v>
      </c>
      <c r="S8" s="286">
        <v>0</v>
      </c>
      <c r="T8" s="286">
        <v>0</v>
      </c>
    </row>
    <row r="9" spans="1:20" x14ac:dyDescent="0.25">
      <c r="A9" s="301" t="s">
        <v>591</v>
      </c>
      <c r="B9" s="121" t="s">
        <v>592</v>
      </c>
      <c r="C9" s="285">
        <v>0</v>
      </c>
      <c r="D9" s="285">
        <v>0</v>
      </c>
      <c r="E9" s="285">
        <v>0</v>
      </c>
      <c r="F9" s="285">
        <v>0</v>
      </c>
      <c r="G9" s="329">
        <v>0</v>
      </c>
      <c r="H9" s="285">
        <v>0</v>
      </c>
      <c r="I9" s="285">
        <v>0</v>
      </c>
      <c r="J9" s="285">
        <v>0</v>
      </c>
      <c r="K9" s="285">
        <v>0</v>
      </c>
      <c r="L9" s="285">
        <v>0</v>
      </c>
      <c r="M9" s="285">
        <v>0</v>
      </c>
      <c r="N9" s="285">
        <v>0</v>
      </c>
      <c r="O9" s="285">
        <v>0</v>
      </c>
      <c r="P9" s="285">
        <v>0</v>
      </c>
      <c r="Q9" s="285">
        <v>0</v>
      </c>
      <c r="R9" s="285">
        <v>456275.5</v>
      </c>
      <c r="S9" s="285">
        <v>0</v>
      </c>
      <c r="T9" s="285">
        <v>0</v>
      </c>
    </row>
    <row r="10" spans="1:20" x14ac:dyDescent="0.25">
      <c r="A10" s="12" t="s">
        <v>94</v>
      </c>
      <c r="B10" s="119" t="s">
        <v>172</v>
      </c>
      <c r="C10" s="171">
        <v>23660.9</v>
      </c>
      <c r="D10" s="110">
        <v>59005.43</v>
      </c>
      <c r="E10" s="110">
        <v>725075.62</v>
      </c>
      <c r="F10" s="111">
        <v>716598.22000000009</v>
      </c>
      <c r="G10" s="306">
        <v>634681</v>
      </c>
      <c r="H10" s="110">
        <v>82897.05</v>
      </c>
      <c r="I10" s="110">
        <v>522956.62</v>
      </c>
      <c r="J10" s="110">
        <v>701681.42</v>
      </c>
      <c r="K10" s="110">
        <v>726403.84</v>
      </c>
      <c r="L10" s="110">
        <v>807930.41</v>
      </c>
      <c r="M10" s="110">
        <v>778719.94000000006</v>
      </c>
      <c r="N10" s="110">
        <v>748506.57</v>
      </c>
      <c r="O10" s="110">
        <v>716598.22000000009</v>
      </c>
      <c r="P10" s="110">
        <v>727707.95</v>
      </c>
      <c r="Q10" s="285">
        <v>694816</v>
      </c>
      <c r="R10" s="285">
        <v>694856.8</v>
      </c>
      <c r="S10" s="286">
        <v>634681</v>
      </c>
      <c r="T10" s="286">
        <v>618226</v>
      </c>
    </row>
    <row r="11" spans="1:20" x14ac:dyDescent="0.25">
      <c r="A11" s="12" t="s">
        <v>95</v>
      </c>
      <c r="B11" s="119" t="s">
        <v>173</v>
      </c>
      <c r="C11" s="171">
        <v>20660.900000000001</v>
      </c>
      <c r="D11" s="110">
        <v>59005.43</v>
      </c>
      <c r="E11" s="110">
        <v>725075.62</v>
      </c>
      <c r="F11" s="111">
        <v>716598.22000000009</v>
      </c>
      <c r="G11" s="306">
        <v>634681</v>
      </c>
      <c r="H11" s="110">
        <v>82897.05</v>
      </c>
      <c r="I11" s="110">
        <v>500270.77999999997</v>
      </c>
      <c r="J11" s="110">
        <v>0</v>
      </c>
      <c r="K11" s="110">
        <v>726403.84</v>
      </c>
      <c r="L11" s="110">
        <v>807930.41</v>
      </c>
      <c r="M11" s="110">
        <v>778719.94000000006</v>
      </c>
      <c r="N11" s="110">
        <v>748506.57</v>
      </c>
      <c r="O11" s="110">
        <v>716598.22000000009</v>
      </c>
      <c r="P11" s="110">
        <v>727707.95</v>
      </c>
      <c r="Q11" s="285">
        <v>694816</v>
      </c>
      <c r="R11" s="285">
        <v>694856.8</v>
      </c>
      <c r="S11" s="286">
        <v>634681</v>
      </c>
      <c r="T11" s="286">
        <v>601966</v>
      </c>
    </row>
    <row r="12" spans="1:20" x14ac:dyDescent="0.25">
      <c r="A12" s="11" t="s">
        <v>361</v>
      </c>
      <c r="B12" s="121" t="s">
        <v>258</v>
      </c>
      <c r="C12" s="171">
        <v>0</v>
      </c>
      <c r="D12" s="110">
        <v>0</v>
      </c>
      <c r="E12" s="110">
        <v>0</v>
      </c>
      <c r="F12" s="111">
        <v>0</v>
      </c>
      <c r="G12" s="306">
        <v>0</v>
      </c>
      <c r="H12" s="110">
        <v>0</v>
      </c>
      <c r="I12" s="110">
        <v>0</v>
      </c>
      <c r="J12" s="110">
        <v>33626.89</v>
      </c>
      <c r="K12" s="110">
        <v>0</v>
      </c>
      <c r="L12" s="110">
        <v>0</v>
      </c>
      <c r="M12" s="110">
        <v>0</v>
      </c>
      <c r="N12" s="110">
        <v>0</v>
      </c>
      <c r="O12" s="110">
        <v>0</v>
      </c>
      <c r="P12" s="110">
        <v>0</v>
      </c>
      <c r="Q12" s="285">
        <v>0</v>
      </c>
      <c r="R12" s="285">
        <v>0</v>
      </c>
      <c r="S12" s="286">
        <v>0</v>
      </c>
      <c r="T12" s="286">
        <v>0</v>
      </c>
    </row>
    <row r="13" spans="1:20" ht="21" x14ac:dyDescent="0.25">
      <c r="A13" s="11" t="s">
        <v>362</v>
      </c>
      <c r="B13" s="121" t="s">
        <v>437</v>
      </c>
      <c r="C13" s="171">
        <v>3319.48</v>
      </c>
      <c r="D13" s="110">
        <v>50996.77</v>
      </c>
      <c r="E13" s="110">
        <v>26242.98</v>
      </c>
      <c r="F13" s="111">
        <v>158486</v>
      </c>
      <c r="G13" s="306">
        <v>188261</v>
      </c>
      <c r="H13" s="110">
        <v>37557.32</v>
      </c>
      <c r="I13" s="110">
        <v>39682.69</v>
      </c>
      <c r="J13" s="187">
        <v>40338.79</v>
      </c>
      <c r="K13" s="187">
        <v>27571.199999999972</v>
      </c>
      <c r="L13" s="110">
        <v>149588.35</v>
      </c>
      <c r="M13" s="110">
        <v>171621.15</v>
      </c>
      <c r="N13" s="110">
        <v>170353.11</v>
      </c>
      <c r="O13" s="110">
        <v>156840.09</v>
      </c>
      <c r="P13" s="110">
        <v>185021.78999999998</v>
      </c>
      <c r="Q13" s="285">
        <v>201831</v>
      </c>
      <c r="R13" s="285">
        <v>195046.05</v>
      </c>
      <c r="S13" s="286">
        <v>188261</v>
      </c>
      <c r="T13" s="286">
        <v>181475</v>
      </c>
    </row>
    <row r="14" spans="1:20" x14ac:dyDescent="0.25">
      <c r="A14" s="11" t="s">
        <v>363</v>
      </c>
      <c r="B14" s="121" t="s">
        <v>438</v>
      </c>
      <c r="C14" s="171">
        <v>17341.419999999998</v>
      </c>
      <c r="D14" s="110">
        <v>8008.66</v>
      </c>
      <c r="E14" s="110">
        <v>114571.69</v>
      </c>
      <c r="F14" s="111">
        <v>147658.84999999998</v>
      </c>
      <c r="G14" s="306">
        <v>156372</v>
      </c>
      <c r="H14" s="110">
        <v>45339.73</v>
      </c>
      <c r="I14" s="110">
        <v>25971.71</v>
      </c>
      <c r="J14" s="187">
        <v>627715.74</v>
      </c>
      <c r="K14" s="187">
        <v>114571.69</v>
      </c>
      <c r="L14" s="110">
        <v>117532.87</v>
      </c>
      <c r="M14" s="110">
        <v>107449.54000000001</v>
      </c>
      <c r="N14" s="110">
        <v>122279.19</v>
      </c>
      <c r="O14" s="110">
        <v>147658.84999999998</v>
      </c>
      <c r="P14" s="110">
        <v>175684.05</v>
      </c>
      <c r="Q14" s="285">
        <v>169435</v>
      </c>
      <c r="R14" s="285">
        <v>163470.90000000002</v>
      </c>
      <c r="S14" s="286">
        <v>156372</v>
      </c>
      <c r="T14" s="286">
        <v>151384</v>
      </c>
    </row>
    <row r="15" spans="1:20" x14ac:dyDescent="0.25">
      <c r="A15" s="11" t="s">
        <v>364</v>
      </c>
      <c r="B15" s="121" t="s">
        <v>439</v>
      </c>
      <c r="C15" s="171">
        <v>0</v>
      </c>
      <c r="D15" s="110">
        <v>0</v>
      </c>
      <c r="E15" s="110">
        <v>584260.94999999995</v>
      </c>
      <c r="F15" s="111">
        <v>410453.87000000005</v>
      </c>
      <c r="G15" s="306">
        <v>236647</v>
      </c>
      <c r="H15" s="110">
        <v>0</v>
      </c>
      <c r="I15" s="110">
        <v>434616.38</v>
      </c>
      <c r="J15" s="187">
        <v>0</v>
      </c>
      <c r="K15" s="187">
        <v>584260.94999999995</v>
      </c>
      <c r="L15" s="110">
        <v>540809.19000000006</v>
      </c>
      <c r="M15" s="110">
        <v>497357.43000000005</v>
      </c>
      <c r="N15" s="110">
        <v>453905.67000000004</v>
      </c>
      <c r="O15" s="110">
        <v>410453.87000000005</v>
      </c>
      <c r="P15" s="110">
        <v>367002.11000000004</v>
      </c>
      <c r="Q15" s="285">
        <v>323550</v>
      </c>
      <c r="R15" s="285">
        <v>280098.59000000003</v>
      </c>
      <c r="S15" s="286">
        <v>236647</v>
      </c>
      <c r="T15" s="286">
        <v>193195</v>
      </c>
    </row>
    <row r="16" spans="1:20" x14ac:dyDescent="0.25">
      <c r="A16" s="11" t="s">
        <v>365</v>
      </c>
      <c r="B16" s="121" t="s">
        <v>440</v>
      </c>
      <c r="C16" s="171">
        <v>0</v>
      </c>
      <c r="D16" s="110">
        <v>0</v>
      </c>
      <c r="E16" s="110">
        <v>0</v>
      </c>
      <c r="F16" s="331">
        <v>0</v>
      </c>
      <c r="G16" s="307">
        <v>53402</v>
      </c>
      <c r="H16" s="110">
        <v>0</v>
      </c>
      <c r="I16" s="110">
        <v>0</v>
      </c>
      <c r="J16" s="110">
        <v>0</v>
      </c>
      <c r="K16" s="110">
        <v>0</v>
      </c>
      <c r="L16" s="110">
        <v>0</v>
      </c>
      <c r="M16" s="110">
        <v>2291.8199999999997</v>
      </c>
      <c r="N16" s="110">
        <v>1968.5999999999995</v>
      </c>
      <c r="O16" s="110">
        <v>0</v>
      </c>
      <c r="P16" s="110">
        <v>0</v>
      </c>
      <c r="Q16" s="285">
        <v>0</v>
      </c>
      <c r="R16" s="285">
        <v>56241.26</v>
      </c>
      <c r="S16" s="336">
        <v>53402</v>
      </c>
      <c r="T16" s="336">
        <v>75912</v>
      </c>
    </row>
    <row r="17" spans="1:47" x14ac:dyDescent="0.25">
      <c r="A17" s="12" t="s">
        <v>96</v>
      </c>
      <c r="B17" s="119" t="s">
        <v>174</v>
      </c>
      <c r="C17" s="171">
        <v>0</v>
      </c>
      <c r="D17" s="110">
        <v>0</v>
      </c>
      <c r="E17" s="110">
        <v>0</v>
      </c>
      <c r="F17" s="111">
        <v>0</v>
      </c>
      <c r="G17" s="306">
        <v>0</v>
      </c>
      <c r="H17" s="110">
        <v>0</v>
      </c>
      <c r="I17" s="110">
        <v>22685.84</v>
      </c>
      <c r="J17" s="110">
        <v>0</v>
      </c>
      <c r="K17" s="110">
        <v>0</v>
      </c>
      <c r="L17" s="110">
        <v>0</v>
      </c>
      <c r="M17" s="110">
        <v>0</v>
      </c>
      <c r="N17" s="110">
        <v>0</v>
      </c>
      <c r="O17" s="110">
        <v>0</v>
      </c>
      <c r="P17" s="110">
        <v>0</v>
      </c>
      <c r="Q17" s="285">
        <v>0</v>
      </c>
      <c r="R17" s="285">
        <v>0</v>
      </c>
      <c r="S17" s="286">
        <v>0</v>
      </c>
      <c r="T17" s="286">
        <v>16260</v>
      </c>
    </row>
    <row r="18" spans="1:47" x14ac:dyDescent="0.25">
      <c r="A18" s="12" t="s">
        <v>97</v>
      </c>
      <c r="B18" s="119" t="s">
        <v>175</v>
      </c>
      <c r="C18" s="171">
        <v>0</v>
      </c>
      <c r="D18" s="110">
        <v>0</v>
      </c>
      <c r="E18" s="110">
        <v>0</v>
      </c>
      <c r="F18" s="111">
        <v>2904.21</v>
      </c>
      <c r="G18" s="306">
        <v>2933</v>
      </c>
      <c r="H18" s="110">
        <v>0</v>
      </c>
      <c r="I18" s="110">
        <v>0</v>
      </c>
      <c r="J18" s="110">
        <v>0</v>
      </c>
      <c r="K18" s="110">
        <v>0</v>
      </c>
      <c r="L18" s="110">
        <v>0</v>
      </c>
      <c r="M18" s="110">
        <v>0</v>
      </c>
      <c r="N18" s="110">
        <v>0</v>
      </c>
      <c r="O18" s="110">
        <v>2904.21</v>
      </c>
      <c r="P18" s="110">
        <v>2904.21</v>
      </c>
      <c r="Q18" s="285">
        <v>2904</v>
      </c>
      <c r="R18" s="285">
        <v>2904.21</v>
      </c>
      <c r="S18" s="286">
        <v>2933</v>
      </c>
      <c r="T18" s="286">
        <v>2933</v>
      </c>
    </row>
    <row r="19" spans="1:47" x14ac:dyDescent="0.25">
      <c r="A19" s="11" t="s">
        <v>549</v>
      </c>
      <c r="B19" s="121" t="s">
        <v>550</v>
      </c>
      <c r="C19" s="171">
        <v>0</v>
      </c>
      <c r="D19" s="110">
        <v>0</v>
      </c>
      <c r="E19" s="110">
        <v>0</v>
      </c>
      <c r="F19" s="111">
        <v>2904.21</v>
      </c>
      <c r="G19" s="306">
        <v>2933</v>
      </c>
      <c r="H19" s="110">
        <v>0</v>
      </c>
      <c r="I19" s="110">
        <v>0</v>
      </c>
      <c r="J19" s="110">
        <v>0</v>
      </c>
      <c r="K19" s="110">
        <v>0</v>
      </c>
      <c r="L19" s="110">
        <v>0</v>
      </c>
      <c r="M19" s="110">
        <v>0</v>
      </c>
      <c r="N19" s="110">
        <v>0</v>
      </c>
      <c r="O19" s="110">
        <v>2904.21</v>
      </c>
      <c r="P19" s="110">
        <v>2904.21</v>
      </c>
      <c r="Q19" s="285">
        <v>2904</v>
      </c>
      <c r="R19" s="285">
        <v>2904.21</v>
      </c>
      <c r="S19" s="286">
        <v>2933</v>
      </c>
      <c r="T19" s="286">
        <v>2933</v>
      </c>
    </row>
    <row r="20" spans="1:47" x14ac:dyDescent="0.25">
      <c r="A20" s="12" t="s">
        <v>98</v>
      </c>
      <c r="B20" s="119" t="s">
        <v>176</v>
      </c>
      <c r="C20" s="171">
        <v>0</v>
      </c>
      <c r="D20" s="110">
        <v>0</v>
      </c>
      <c r="E20" s="110">
        <v>0</v>
      </c>
      <c r="F20" s="2">
        <v>0</v>
      </c>
      <c r="G20" s="304">
        <v>0</v>
      </c>
      <c r="H20" s="110">
        <v>0</v>
      </c>
      <c r="I20" s="110">
        <v>0</v>
      </c>
      <c r="J20" s="110">
        <v>0</v>
      </c>
      <c r="K20" s="110">
        <v>0</v>
      </c>
      <c r="L20" s="110">
        <v>0</v>
      </c>
      <c r="M20" s="110">
        <v>0</v>
      </c>
      <c r="N20" s="110">
        <v>0</v>
      </c>
      <c r="O20" s="110">
        <v>0</v>
      </c>
      <c r="P20" s="110">
        <v>0</v>
      </c>
      <c r="Q20" s="285">
        <v>0</v>
      </c>
      <c r="R20" s="285">
        <v>0</v>
      </c>
      <c r="S20" s="278">
        <v>0</v>
      </c>
      <c r="T20" s="278">
        <v>0</v>
      </c>
    </row>
    <row r="21" spans="1:47" x14ac:dyDescent="0.25">
      <c r="A21" s="12" t="s">
        <v>99</v>
      </c>
      <c r="B21" s="119" t="s">
        <v>177</v>
      </c>
      <c r="C21" s="171">
        <v>1091417.8500000001</v>
      </c>
      <c r="D21" s="110">
        <v>175348.59</v>
      </c>
      <c r="E21" s="110">
        <v>2448229.62</v>
      </c>
      <c r="F21" s="111">
        <v>3780512</v>
      </c>
      <c r="G21" s="306">
        <v>7199079</v>
      </c>
      <c r="H21" s="110">
        <v>820820.92</v>
      </c>
      <c r="I21" s="110">
        <v>494912.73</v>
      </c>
      <c r="J21" s="110">
        <v>1532064.96</v>
      </c>
      <c r="K21" s="110">
        <v>2586631.14</v>
      </c>
      <c r="L21" s="110">
        <v>3095220.75</v>
      </c>
      <c r="M21" s="110">
        <v>3861118.06</v>
      </c>
      <c r="N21" s="110">
        <v>5500520.96</v>
      </c>
      <c r="O21" s="110">
        <v>3780512</v>
      </c>
      <c r="P21" s="110">
        <v>5438573.3200000003</v>
      </c>
      <c r="Q21" s="285">
        <v>7472856</v>
      </c>
      <c r="R21" s="285">
        <v>10628193.120000001</v>
      </c>
      <c r="S21" s="286">
        <v>7199079</v>
      </c>
      <c r="T21" s="286">
        <v>9874809</v>
      </c>
    </row>
    <row r="22" spans="1:47" x14ac:dyDescent="0.25">
      <c r="A22" s="25" t="s">
        <v>100</v>
      </c>
      <c r="B22" s="122" t="s">
        <v>178</v>
      </c>
      <c r="C22" s="172">
        <v>126134</v>
      </c>
      <c r="D22" s="111">
        <v>7980</v>
      </c>
      <c r="E22" s="111">
        <v>113846</v>
      </c>
      <c r="F22" s="15">
        <v>132573</v>
      </c>
      <c r="G22" s="308">
        <v>165653</v>
      </c>
      <c r="H22" s="111">
        <v>7980</v>
      </c>
      <c r="I22" s="111">
        <v>58689</v>
      </c>
      <c r="J22" s="111">
        <v>275573</v>
      </c>
      <c r="K22" s="111">
        <v>288237</v>
      </c>
      <c r="L22" s="111">
        <v>993838.72</v>
      </c>
      <c r="M22" s="111">
        <v>1958222.12</v>
      </c>
      <c r="N22" s="111">
        <v>3007791.28</v>
      </c>
      <c r="O22" s="111">
        <v>132573</v>
      </c>
      <c r="P22" s="111">
        <v>1124157.42</v>
      </c>
      <c r="Q22" s="286">
        <v>2874317</v>
      </c>
      <c r="R22" s="286">
        <v>4849783.6399999997</v>
      </c>
      <c r="S22" s="337">
        <v>165653</v>
      </c>
      <c r="T22" s="337">
        <v>1325741</v>
      </c>
    </row>
    <row r="23" spans="1:47" x14ac:dyDescent="0.25">
      <c r="A23" s="12" t="s">
        <v>101</v>
      </c>
      <c r="B23" s="119" t="s">
        <v>179</v>
      </c>
      <c r="C23" s="171">
        <v>965283.85</v>
      </c>
      <c r="D23" s="110">
        <v>167368.59</v>
      </c>
      <c r="E23" s="110">
        <v>2334383.62</v>
      </c>
      <c r="F23" s="314">
        <v>3647939</v>
      </c>
      <c r="G23" s="309">
        <v>7033426</v>
      </c>
      <c r="H23" s="110">
        <v>812840.92</v>
      </c>
      <c r="I23" s="110">
        <v>436223.73</v>
      </c>
      <c r="J23" s="110">
        <v>1256491.96</v>
      </c>
      <c r="K23" s="110">
        <v>2298394.14</v>
      </c>
      <c r="L23" s="110">
        <v>2101382.0299999998</v>
      </c>
      <c r="M23" s="110">
        <v>1902895.94</v>
      </c>
      <c r="N23" s="110">
        <v>2492729.6800000002</v>
      </c>
      <c r="O23" s="110">
        <v>3647939</v>
      </c>
      <c r="P23" s="110">
        <v>4314415.9000000004</v>
      </c>
      <c r="Q23" s="285">
        <v>4598539</v>
      </c>
      <c r="R23" s="285">
        <v>5778409.4800000004</v>
      </c>
      <c r="S23" s="338">
        <v>7033426</v>
      </c>
      <c r="T23" s="338">
        <v>8549068</v>
      </c>
    </row>
    <row r="24" spans="1:47" s="30" customFormat="1" x14ac:dyDescent="0.25">
      <c r="A24" s="29" t="s">
        <v>102</v>
      </c>
      <c r="B24" s="118" t="s">
        <v>180</v>
      </c>
      <c r="C24" s="170">
        <v>4751890.68</v>
      </c>
      <c r="D24" s="109">
        <v>7352377.5</v>
      </c>
      <c r="E24" s="109">
        <v>34694781.68</v>
      </c>
      <c r="F24" s="313">
        <v>68992052.150000006</v>
      </c>
      <c r="G24" s="305">
        <v>94289232</v>
      </c>
      <c r="H24" s="109">
        <v>7443723.2800000003</v>
      </c>
      <c r="I24" s="109">
        <v>24641126.489999998</v>
      </c>
      <c r="J24" s="109">
        <v>28014477.829999998</v>
      </c>
      <c r="K24" s="109">
        <v>31264478.100000001</v>
      </c>
      <c r="L24" s="109">
        <v>40569414.920000002</v>
      </c>
      <c r="M24" s="109">
        <v>48578183.890000001</v>
      </c>
      <c r="N24" s="109">
        <v>59366122.330000006</v>
      </c>
      <c r="O24" s="109">
        <v>68992052.150000006</v>
      </c>
      <c r="P24" s="109">
        <v>76583652.780000001</v>
      </c>
      <c r="Q24" s="279" t="s">
        <v>557</v>
      </c>
      <c r="R24" s="279">
        <v>86589536.230000004</v>
      </c>
      <c r="S24" s="334">
        <v>94289232</v>
      </c>
      <c r="T24" s="334">
        <v>103543440</v>
      </c>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x14ac:dyDescent="0.25">
      <c r="A25" s="12" t="s">
        <v>103</v>
      </c>
      <c r="B25" s="119" t="s">
        <v>181</v>
      </c>
      <c r="C25" s="171"/>
      <c r="D25" s="110">
        <v>3252.03</v>
      </c>
      <c r="E25" s="110">
        <v>0</v>
      </c>
      <c r="F25" s="315">
        <v>0</v>
      </c>
      <c r="G25" s="310">
        <v>0</v>
      </c>
      <c r="H25" s="110">
        <v>0</v>
      </c>
      <c r="I25" s="110">
        <v>0</v>
      </c>
      <c r="J25" s="110">
        <v>0</v>
      </c>
      <c r="K25" s="110">
        <v>0</v>
      </c>
      <c r="L25" s="110">
        <v>15200</v>
      </c>
      <c r="M25" s="110">
        <v>0</v>
      </c>
      <c r="N25" s="110">
        <v>0</v>
      </c>
      <c r="O25" s="110">
        <v>0</v>
      </c>
      <c r="P25" s="110">
        <v>0</v>
      </c>
      <c r="Q25" s="285">
        <v>0</v>
      </c>
      <c r="R25" s="285">
        <v>1300.81</v>
      </c>
      <c r="S25" s="339">
        <v>0</v>
      </c>
      <c r="T25" s="339">
        <v>411033</v>
      </c>
    </row>
    <row r="26" spans="1:47" x14ac:dyDescent="0.25">
      <c r="A26" s="12" t="s">
        <v>104</v>
      </c>
      <c r="B26" s="119" t="s">
        <v>182</v>
      </c>
      <c r="C26" s="171">
        <v>1726118.97</v>
      </c>
      <c r="D26" s="110">
        <v>1160228.42</v>
      </c>
      <c r="E26" s="110">
        <v>6607042.8399999999</v>
      </c>
      <c r="F26" s="316">
        <v>8835797.3200000003</v>
      </c>
      <c r="G26" s="310">
        <v>8070048</v>
      </c>
      <c r="H26" s="110">
        <v>696166.49</v>
      </c>
      <c r="I26" s="110">
        <v>6225050.0499999998</v>
      </c>
      <c r="J26" s="110">
        <v>3610245.15</v>
      </c>
      <c r="K26" s="110">
        <v>3253840.15</v>
      </c>
      <c r="L26" s="110">
        <v>4224863.6000000006</v>
      </c>
      <c r="M26" s="110">
        <v>10234180.33</v>
      </c>
      <c r="N26" s="110">
        <v>9312351.1300000008</v>
      </c>
      <c r="O26" s="110">
        <v>8835797.3200000003</v>
      </c>
      <c r="P26" s="110">
        <v>6303201.04</v>
      </c>
      <c r="Q26" s="285">
        <v>13156950</v>
      </c>
      <c r="R26" s="285">
        <v>8454787.4199999999</v>
      </c>
      <c r="S26" s="339">
        <v>8070048</v>
      </c>
      <c r="T26" s="339">
        <v>7728916</v>
      </c>
    </row>
    <row r="27" spans="1:47" x14ac:dyDescent="0.25">
      <c r="A27" s="12" t="s">
        <v>105</v>
      </c>
      <c r="B27" s="119" t="s">
        <v>183</v>
      </c>
      <c r="C27" s="171"/>
      <c r="D27" s="110"/>
      <c r="E27" s="110">
        <v>0</v>
      </c>
      <c r="F27" s="316">
        <v>0</v>
      </c>
      <c r="G27" s="310">
        <v>0</v>
      </c>
      <c r="H27" s="110">
        <v>0</v>
      </c>
      <c r="I27" s="110">
        <v>0</v>
      </c>
      <c r="J27" s="110">
        <v>0</v>
      </c>
      <c r="K27" s="110">
        <v>0</v>
      </c>
      <c r="L27" s="110">
        <v>0</v>
      </c>
      <c r="M27" s="110">
        <v>0</v>
      </c>
      <c r="N27" s="110">
        <v>0</v>
      </c>
      <c r="O27" s="110">
        <v>0</v>
      </c>
      <c r="P27" s="110">
        <v>0</v>
      </c>
      <c r="Q27" s="285">
        <v>0</v>
      </c>
      <c r="R27" s="285">
        <v>0</v>
      </c>
      <c r="S27" s="339">
        <v>0</v>
      </c>
      <c r="T27" s="339">
        <v>0</v>
      </c>
    </row>
    <row r="28" spans="1:47" ht="21" x14ac:dyDescent="0.25">
      <c r="A28" s="12" t="s">
        <v>478</v>
      </c>
      <c r="B28" s="119" t="s">
        <v>202</v>
      </c>
      <c r="C28" s="171"/>
      <c r="D28" s="110"/>
      <c r="E28" s="110">
        <v>0</v>
      </c>
      <c r="F28" s="316">
        <v>0</v>
      </c>
      <c r="G28" s="310">
        <v>0</v>
      </c>
      <c r="H28" s="110">
        <v>0</v>
      </c>
      <c r="I28" s="110">
        <v>0</v>
      </c>
      <c r="J28" s="110">
        <v>0</v>
      </c>
      <c r="K28" s="110">
        <v>0</v>
      </c>
      <c r="L28" s="110">
        <v>0</v>
      </c>
      <c r="M28" s="110">
        <v>0</v>
      </c>
      <c r="N28" s="110">
        <v>0</v>
      </c>
      <c r="O28" s="110">
        <v>0</v>
      </c>
      <c r="P28" s="110">
        <v>0</v>
      </c>
      <c r="Q28" s="285">
        <v>0</v>
      </c>
      <c r="R28" s="285">
        <v>0</v>
      </c>
      <c r="S28" s="339">
        <v>0</v>
      </c>
      <c r="T28" s="339">
        <v>0</v>
      </c>
    </row>
    <row r="29" spans="1:47" x14ac:dyDescent="0.25">
      <c r="A29" s="12" t="s">
        <v>106</v>
      </c>
      <c r="B29" s="119" t="s">
        <v>184</v>
      </c>
      <c r="C29" s="171">
        <v>1726118.97</v>
      </c>
      <c r="D29" s="110">
        <v>1160228.42</v>
      </c>
      <c r="E29" s="110">
        <v>6607042.8399999999</v>
      </c>
      <c r="F29" s="316">
        <v>8835797.3200000003</v>
      </c>
      <c r="G29" s="310">
        <v>8070048</v>
      </c>
      <c r="H29" s="110">
        <v>696166.49</v>
      </c>
      <c r="I29" s="110">
        <v>6225050.0499999998</v>
      </c>
      <c r="J29" s="110">
        <v>3610245.15</v>
      </c>
      <c r="K29" s="110">
        <v>3253840.15</v>
      </c>
      <c r="L29" s="110">
        <v>4224863.6000000006</v>
      </c>
      <c r="M29" s="110">
        <v>10234180.33</v>
      </c>
      <c r="N29" s="110">
        <v>9312351.1300000008</v>
      </c>
      <c r="O29" s="110">
        <v>8835797.3200000003</v>
      </c>
      <c r="P29" s="110">
        <v>6303201.04</v>
      </c>
      <c r="Q29" s="285">
        <v>13156950</v>
      </c>
      <c r="R29" s="285">
        <v>8454787.4199999999</v>
      </c>
      <c r="S29" s="339">
        <v>8070048</v>
      </c>
      <c r="T29" s="339">
        <v>7728916</v>
      </c>
    </row>
    <row r="30" spans="1:47" x14ac:dyDescent="0.25">
      <c r="A30" s="13" t="s">
        <v>107</v>
      </c>
      <c r="B30" s="119" t="s">
        <v>185</v>
      </c>
      <c r="C30" s="171">
        <v>540048.68000000005</v>
      </c>
      <c r="D30" s="110">
        <v>796740.87</v>
      </c>
      <c r="E30" s="110">
        <v>3170767.95</v>
      </c>
      <c r="F30" s="316">
        <v>5937361.4799999995</v>
      </c>
      <c r="G30" s="310">
        <v>6578056</v>
      </c>
      <c r="H30" s="110">
        <v>446227.74</v>
      </c>
      <c r="I30" s="110">
        <v>5455532.2199999997</v>
      </c>
      <c r="J30" s="110">
        <v>2484953.52</v>
      </c>
      <c r="K30" s="110">
        <v>3170767.95</v>
      </c>
      <c r="L30" s="110">
        <v>1898942.84</v>
      </c>
      <c r="M30" s="110">
        <v>9164032.0999999996</v>
      </c>
      <c r="N30" s="110">
        <v>7862600.3700000001</v>
      </c>
      <c r="O30" s="110">
        <v>5937361.4799999995</v>
      </c>
      <c r="P30" s="110">
        <v>4305591.8600000003</v>
      </c>
      <c r="Q30" s="285">
        <v>12090778</v>
      </c>
      <c r="R30" s="285">
        <v>6940406.96</v>
      </c>
      <c r="S30" s="339">
        <v>6578056</v>
      </c>
      <c r="T30" s="339">
        <v>5609164</v>
      </c>
    </row>
    <row r="31" spans="1:47" x14ac:dyDescent="0.25">
      <c r="A31" s="13" t="s">
        <v>108</v>
      </c>
      <c r="B31" s="119" t="s">
        <v>186</v>
      </c>
      <c r="C31" s="171">
        <v>540048.68000000005</v>
      </c>
      <c r="D31" s="110">
        <v>796740.87</v>
      </c>
      <c r="E31" s="110">
        <v>3170767.95</v>
      </c>
      <c r="F31" s="316">
        <v>5937361.4799999995</v>
      </c>
      <c r="G31" s="310">
        <v>6578056</v>
      </c>
      <c r="H31" s="110">
        <v>446227.74</v>
      </c>
      <c r="I31" s="110">
        <v>5455532.2199999997</v>
      </c>
      <c r="J31" s="110">
        <v>2484953.52</v>
      </c>
      <c r="K31" s="187">
        <v>3170767.95</v>
      </c>
      <c r="L31" s="110">
        <v>1898942.84</v>
      </c>
      <c r="M31" s="110">
        <v>9164032.0999999996</v>
      </c>
      <c r="N31" s="110">
        <v>7862600.3700000001</v>
      </c>
      <c r="O31" s="110">
        <v>5937361.4799999995</v>
      </c>
      <c r="P31" s="110">
        <v>4305591.8600000003</v>
      </c>
      <c r="Q31" s="285">
        <v>12090778</v>
      </c>
      <c r="R31" s="285">
        <v>6940406.96</v>
      </c>
      <c r="S31" s="339">
        <v>6578056</v>
      </c>
      <c r="T31" s="339">
        <v>5609164</v>
      </c>
    </row>
    <row r="32" spans="1:47" x14ac:dyDescent="0.25">
      <c r="A32" s="13" t="s">
        <v>109</v>
      </c>
      <c r="B32" s="119" t="s">
        <v>187</v>
      </c>
      <c r="C32" s="171"/>
      <c r="D32" s="110"/>
      <c r="E32" s="110">
        <v>0</v>
      </c>
      <c r="F32" s="316">
        <v>0</v>
      </c>
      <c r="G32" s="310">
        <v>0</v>
      </c>
      <c r="H32" s="110">
        <v>0</v>
      </c>
      <c r="I32" s="110">
        <v>0</v>
      </c>
      <c r="J32" s="110">
        <v>0</v>
      </c>
      <c r="K32" s="187">
        <v>0</v>
      </c>
      <c r="L32" s="110">
        <v>0</v>
      </c>
      <c r="M32" s="110">
        <v>0</v>
      </c>
      <c r="N32" s="110">
        <v>0</v>
      </c>
      <c r="O32" s="110">
        <v>0</v>
      </c>
      <c r="P32" s="110">
        <v>0</v>
      </c>
      <c r="Q32" s="285">
        <v>0</v>
      </c>
      <c r="R32" s="285">
        <v>0</v>
      </c>
      <c r="S32" s="339">
        <v>0</v>
      </c>
      <c r="T32" s="339">
        <v>0</v>
      </c>
    </row>
    <row r="33" spans="1:20" s="151" customFormat="1" ht="21" x14ac:dyDescent="0.35">
      <c r="A33" s="12" t="s">
        <v>366</v>
      </c>
      <c r="B33" s="119" t="s">
        <v>203</v>
      </c>
      <c r="C33" s="171">
        <v>1166378</v>
      </c>
      <c r="D33" s="110">
        <v>354963.37</v>
      </c>
      <c r="E33" s="110">
        <v>3418263.36</v>
      </c>
      <c r="F33" s="316">
        <v>2633423</v>
      </c>
      <c r="G33" s="310">
        <v>402345</v>
      </c>
      <c r="H33" s="110">
        <v>202771.5</v>
      </c>
      <c r="I33" s="110">
        <v>203166.5</v>
      </c>
      <c r="J33" s="110">
        <v>204801.53</v>
      </c>
      <c r="K33" s="187">
        <f>K29-K30-K34</f>
        <v>65060.669999999722</v>
      </c>
      <c r="L33" s="110">
        <v>2079910.81</v>
      </c>
      <c r="M33" s="110">
        <v>381298.1</v>
      </c>
      <c r="N33" s="110">
        <v>331353.65999999997</v>
      </c>
      <c r="O33" s="110">
        <v>2633423</v>
      </c>
      <c r="P33" s="110">
        <v>1357810.58</v>
      </c>
      <c r="Q33" s="285">
        <v>21836</v>
      </c>
      <c r="R33" s="285">
        <v>84487.83</v>
      </c>
      <c r="S33" s="339" t="s">
        <v>595</v>
      </c>
      <c r="T33" s="339">
        <v>634885</v>
      </c>
    </row>
    <row r="34" spans="1:20" x14ac:dyDescent="0.25">
      <c r="A34" s="13" t="s">
        <v>110</v>
      </c>
      <c r="B34" s="119" t="s">
        <v>188</v>
      </c>
      <c r="C34" s="171">
        <v>19692.29</v>
      </c>
      <c r="D34" s="110">
        <v>8524.18</v>
      </c>
      <c r="E34" s="110">
        <v>18011.53</v>
      </c>
      <c r="F34" s="316">
        <v>265013</v>
      </c>
      <c r="G34" s="310">
        <v>1089647</v>
      </c>
      <c r="H34" s="110">
        <v>47167.25</v>
      </c>
      <c r="I34" s="110">
        <v>566351.32999999996</v>
      </c>
      <c r="J34" s="110">
        <v>920490.1</v>
      </c>
      <c r="K34" s="187">
        <v>18011.53</v>
      </c>
      <c r="L34" s="110">
        <v>246009.95</v>
      </c>
      <c r="M34" s="110">
        <v>688850.13</v>
      </c>
      <c r="N34" s="110">
        <v>1118397.1000000001</v>
      </c>
      <c r="O34" s="110">
        <v>265013</v>
      </c>
      <c r="P34" s="110">
        <v>639798.6</v>
      </c>
      <c r="Q34" s="285">
        <v>1044337</v>
      </c>
      <c r="R34" s="285">
        <v>1429892.63</v>
      </c>
      <c r="S34" s="339" t="s">
        <v>596</v>
      </c>
      <c r="T34" s="339">
        <v>1484867</v>
      </c>
    </row>
    <row r="35" spans="1:20" x14ac:dyDescent="0.25">
      <c r="A35" s="13" t="s">
        <v>111</v>
      </c>
      <c r="B35" s="119" t="s">
        <v>189</v>
      </c>
      <c r="C35" s="171">
        <v>0</v>
      </c>
      <c r="D35" s="110">
        <v>0</v>
      </c>
      <c r="E35" s="110">
        <v>0</v>
      </c>
      <c r="F35" s="316">
        <v>0</v>
      </c>
      <c r="G35" s="310">
        <v>0</v>
      </c>
      <c r="H35" s="110">
        <v>0</v>
      </c>
      <c r="I35" s="110">
        <v>0</v>
      </c>
      <c r="J35" s="110">
        <v>0</v>
      </c>
      <c r="K35" s="110">
        <v>0</v>
      </c>
      <c r="L35" s="110">
        <v>0</v>
      </c>
      <c r="M35" s="110">
        <v>0</v>
      </c>
      <c r="N35" s="110">
        <v>0</v>
      </c>
      <c r="O35" s="110">
        <v>0</v>
      </c>
      <c r="P35" s="110">
        <v>0</v>
      </c>
      <c r="Q35" s="285">
        <v>0</v>
      </c>
      <c r="R35" s="285">
        <v>0</v>
      </c>
      <c r="S35" s="339">
        <v>0</v>
      </c>
      <c r="T35" s="339">
        <v>0</v>
      </c>
    </row>
    <row r="36" spans="1:20" x14ac:dyDescent="0.25">
      <c r="A36" s="12" t="s">
        <v>112</v>
      </c>
      <c r="B36" s="119" t="s">
        <v>190</v>
      </c>
      <c r="C36" s="171">
        <v>3022519.68</v>
      </c>
      <c r="D36" s="110">
        <v>6174485.5499999998</v>
      </c>
      <c r="E36" s="110">
        <v>27977404.350000001</v>
      </c>
      <c r="F36" s="316">
        <v>59940310.359999999</v>
      </c>
      <c r="G36" s="310">
        <v>86041196</v>
      </c>
      <c r="H36" s="110">
        <v>6719528.5599999996</v>
      </c>
      <c r="I36" s="110">
        <v>18362443.18</v>
      </c>
      <c r="J36" s="110">
        <v>24327034.550000001</v>
      </c>
      <c r="K36" s="110">
        <v>27977404.350000001</v>
      </c>
      <c r="L36" s="110">
        <v>36209577.68</v>
      </c>
      <c r="M36" s="110">
        <v>38098633.990000002</v>
      </c>
      <c r="N36" s="110">
        <v>49875517.700000003</v>
      </c>
      <c r="O36" s="110">
        <v>59940310.359999999</v>
      </c>
      <c r="P36" s="110">
        <v>69891392.659999996</v>
      </c>
      <c r="Q36" s="285" t="s">
        <v>558</v>
      </c>
      <c r="R36" s="285">
        <v>77977551.670000002</v>
      </c>
      <c r="S36" s="339">
        <v>86041196</v>
      </c>
      <c r="T36" s="339">
        <v>95117416</v>
      </c>
    </row>
    <row r="37" spans="1:20" x14ac:dyDescent="0.25">
      <c r="A37" s="12" t="s">
        <v>113</v>
      </c>
      <c r="B37" s="119" t="s">
        <v>191</v>
      </c>
      <c r="C37" s="171">
        <v>3022519.68</v>
      </c>
      <c r="D37" s="110">
        <v>6174485.5499999998</v>
      </c>
      <c r="E37" s="110">
        <v>27977404.350000001</v>
      </c>
      <c r="F37" s="316">
        <v>59940310.359999999</v>
      </c>
      <c r="G37" s="310">
        <v>86041196</v>
      </c>
      <c r="H37" s="110">
        <v>6719528.5599999996</v>
      </c>
      <c r="I37" s="110">
        <v>18362443.18</v>
      </c>
      <c r="J37" s="110">
        <v>24327034.550000001</v>
      </c>
      <c r="K37" s="110">
        <v>27977404.350000001</v>
      </c>
      <c r="L37" s="110">
        <v>36209577.68</v>
      </c>
      <c r="M37" s="110">
        <v>38098633.990000002</v>
      </c>
      <c r="N37" s="110">
        <v>49875517.700000003</v>
      </c>
      <c r="O37" s="110">
        <v>59940310.359999999</v>
      </c>
      <c r="P37" s="110">
        <v>69891392.659999996</v>
      </c>
      <c r="Q37" s="285" t="s">
        <v>558</v>
      </c>
      <c r="R37" s="285">
        <v>77977551.670000002</v>
      </c>
      <c r="S37" s="339">
        <v>86041196</v>
      </c>
      <c r="T37" s="339">
        <v>95117416</v>
      </c>
    </row>
    <row r="38" spans="1:20" x14ac:dyDescent="0.25">
      <c r="A38" s="12" t="s">
        <v>114</v>
      </c>
      <c r="B38" s="119" t="s">
        <v>192</v>
      </c>
      <c r="C38" s="171">
        <v>0</v>
      </c>
      <c r="D38" s="110">
        <v>0</v>
      </c>
      <c r="E38" s="110">
        <v>0</v>
      </c>
      <c r="F38" s="316">
        <v>0</v>
      </c>
      <c r="G38" s="310">
        <v>0</v>
      </c>
      <c r="H38" s="110">
        <v>0</v>
      </c>
      <c r="I38" s="110">
        <v>0</v>
      </c>
      <c r="J38" s="110">
        <v>0</v>
      </c>
      <c r="K38" s="110">
        <v>0</v>
      </c>
      <c r="L38" s="110">
        <v>0</v>
      </c>
      <c r="M38" s="110">
        <v>0</v>
      </c>
      <c r="N38" s="110">
        <v>0</v>
      </c>
      <c r="O38" s="110">
        <v>0</v>
      </c>
      <c r="P38" s="110">
        <v>0</v>
      </c>
      <c r="Q38" s="285">
        <v>0</v>
      </c>
      <c r="R38" s="285">
        <v>0</v>
      </c>
      <c r="S38" s="339">
        <v>0</v>
      </c>
      <c r="T38" s="339">
        <v>0</v>
      </c>
    </row>
    <row r="39" spans="1:20" x14ac:dyDescent="0.25">
      <c r="A39" s="12" t="s">
        <v>115</v>
      </c>
      <c r="B39" s="119" t="s">
        <v>193</v>
      </c>
      <c r="C39" s="171">
        <v>0</v>
      </c>
      <c r="D39" s="110">
        <v>0</v>
      </c>
      <c r="E39" s="110">
        <v>0</v>
      </c>
      <c r="F39" s="316">
        <v>233326.5</v>
      </c>
      <c r="G39" s="310">
        <v>80553425</v>
      </c>
      <c r="H39" s="110">
        <v>0</v>
      </c>
      <c r="I39" s="110">
        <v>224940.43</v>
      </c>
      <c r="J39" s="110">
        <v>0</v>
      </c>
      <c r="K39" s="110">
        <v>0</v>
      </c>
      <c r="L39" s="110">
        <v>0</v>
      </c>
      <c r="M39" s="110">
        <v>0</v>
      </c>
      <c r="N39" s="110">
        <v>0</v>
      </c>
      <c r="O39" s="110">
        <v>233326.5</v>
      </c>
      <c r="P39" s="110">
        <v>10097.469999999999</v>
      </c>
      <c r="Q39" s="285">
        <v>7912614</v>
      </c>
      <c r="R39" s="285">
        <v>15861659.15</v>
      </c>
      <c r="S39" s="339">
        <v>80553425</v>
      </c>
      <c r="T39" s="339">
        <v>8039890</v>
      </c>
    </row>
    <row r="40" spans="1:20" x14ac:dyDescent="0.25">
      <c r="A40" s="12" t="s">
        <v>116</v>
      </c>
      <c r="B40" s="119" t="s">
        <v>194</v>
      </c>
      <c r="C40" s="171">
        <v>3022519.68</v>
      </c>
      <c r="D40" s="110">
        <v>6174485.5499999998</v>
      </c>
      <c r="E40" s="110">
        <v>27977404.350000001</v>
      </c>
      <c r="F40" s="316">
        <v>59706983.859999999</v>
      </c>
      <c r="G40" s="310">
        <v>80553425</v>
      </c>
      <c r="H40" s="110">
        <v>6719528.5599999996</v>
      </c>
      <c r="I40" s="110">
        <v>18137502.75</v>
      </c>
      <c r="J40" s="110">
        <v>24126746.079999998</v>
      </c>
      <c r="K40" s="110">
        <v>27977404.350000001</v>
      </c>
      <c r="L40" s="110">
        <v>36209577.68</v>
      </c>
      <c r="M40" s="110">
        <v>38098633.990000002</v>
      </c>
      <c r="N40" s="110">
        <v>49875517.700000003</v>
      </c>
      <c r="O40" s="110">
        <v>59706983.859999999</v>
      </c>
      <c r="P40" s="110">
        <v>69881295.189999998</v>
      </c>
      <c r="Q40" s="285" t="s">
        <v>559</v>
      </c>
      <c r="R40" s="285">
        <v>62115892.519999996</v>
      </c>
      <c r="S40" s="339">
        <v>80553425</v>
      </c>
      <c r="T40" s="339">
        <v>87077525</v>
      </c>
    </row>
    <row r="41" spans="1:20" x14ac:dyDescent="0.25">
      <c r="A41" s="12" t="s">
        <v>117</v>
      </c>
      <c r="B41" s="119" t="s">
        <v>195</v>
      </c>
      <c r="C41" s="171">
        <v>3022519.68</v>
      </c>
      <c r="D41" s="110">
        <v>6170476.3499999996</v>
      </c>
      <c r="E41" s="110">
        <v>27977404.350000001</v>
      </c>
      <c r="F41" s="316">
        <v>6706983.8600000003</v>
      </c>
      <c r="G41" s="310">
        <v>5487771</v>
      </c>
      <c r="H41" s="110">
        <v>6719528.5599999996</v>
      </c>
      <c r="I41" s="110">
        <v>18043466.789999999</v>
      </c>
      <c r="J41" s="110">
        <v>24126746.079999998</v>
      </c>
      <c r="K41" s="110">
        <v>27977404.350000001</v>
      </c>
      <c r="L41" s="110">
        <v>36209577.68</v>
      </c>
      <c r="M41" s="110">
        <v>38098633.990000002</v>
      </c>
      <c r="N41" s="110">
        <v>49875517.700000003</v>
      </c>
      <c r="O41" s="110">
        <v>6706983.8600000003</v>
      </c>
      <c r="P41" s="110">
        <v>10124778.529999999</v>
      </c>
      <c r="Q41" s="285">
        <v>7907313</v>
      </c>
      <c r="R41" s="285">
        <v>5657060.3600000003</v>
      </c>
      <c r="S41" s="339" t="s">
        <v>597</v>
      </c>
      <c r="T41" s="339">
        <v>5153142</v>
      </c>
    </row>
    <row r="42" spans="1:20" x14ac:dyDescent="0.25">
      <c r="A42" s="12" t="s">
        <v>118</v>
      </c>
      <c r="B42" s="119" t="s">
        <v>196</v>
      </c>
      <c r="C42" s="171">
        <v>0</v>
      </c>
      <c r="D42" s="110">
        <v>4009.2</v>
      </c>
      <c r="E42" s="110">
        <v>0</v>
      </c>
      <c r="F42" s="316">
        <v>0</v>
      </c>
      <c r="G42" s="310">
        <v>0</v>
      </c>
      <c r="H42" s="110">
        <v>0</v>
      </c>
      <c r="I42" s="110">
        <v>94035.96</v>
      </c>
      <c r="J42" s="110">
        <v>0</v>
      </c>
      <c r="K42" s="110">
        <v>0</v>
      </c>
      <c r="L42" s="110">
        <v>0</v>
      </c>
      <c r="M42" s="110">
        <v>0</v>
      </c>
      <c r="N42" s="110">
        <v>0</v>
      </c>
      <c r="O42" s="110">
        <v>0</v>
      </c>
      <c r="P42" s="110">
        <v>59756516.659999996</v>
      </c>
      <c r="Q42" s="285" t="s">
        <v>560</v>
      </c>
      <c r="R42" s="285">
        <v>56458832.159999996</v>
      </c>
      <c r="S42" s="339">
        <v>0</v>
      </c>
      <c r="T42" s="339">
        <v>81924384</v>
      </c>
    </row>
    <row r="43" spans="1:20" x14ac:dyDescent="0.25">
      <c r="A43" s="12" t="s">
        <v>527</v>
      </c>
      <c r="B43" s="119" t="s">
        <v>528</v>
      </c>
      <c r="C43" s="171"/>
      <c r="D43" s="110"/>
      <c r="E43" s="110"/>
      <c r="F43" s="316">
        <v>53000000</v>
      </c>
      <c r="G43" s="310">
        <v>0</v>
      </c>
      <c r="H43" s="110"/>
      <c r="I43" s="110"/>
      <c r="J43" s="110"/>
      <c r="K43" s="110"/>
      <c r="L43" s="110"/>
      <c r="M43" s="110"/>
      <c r="N43" s="110"/>
      <c r="O43" s="110">
        <v>53000000</v>
      </c>
      <c r="P43" s="110">
        <v>0</v>
      </c>
      <c r="Q43" s="285">
        <v>0</v>
      </c>
      <c r="R43" s="285">
        <v>0</v>
      </c>
      <c r="S43" s="339">
        <v>0</v>
      </c>
      <c r="T43" s="339">
        <v>0</v>
      </c>
    </row>
    <row r="44" spans="1:20" x14ac:dyDescent="0.25">
      <c r="A44" s="12" t="s">
        <v>119</v>
      </c>
      <c r="B44" s="119" t="s">
        <v>197</v>
      </c>
      <c r="C44" s="171">
        <v>0</v>
      </c>
      <c r="D44" s="110">
        <v>0</v>
      </c>
      <c r="E44" s="110">
        <v>0</v>
      </c>
      <c r="F44" s="316">
        <v>0</v>
      </c>
      <c r="G44" s="310">
        <v>0</v>
      </c>
      <c r="H44" s="110">
        <v>0</v>
      </c>
      <c r="I44" s="110">
        <v>0</v>
      </c>
      <c r="J44" s="110">
        <v>200288.47</v>
      </c>
      <c r="K44" s="110">
        <v>0</v>
      </c>
      <c r="L44" s="110">
        <v>0</v>
      </c>
      <c r="M44" s="110">
        <v>0</v>
      </c>
      <c r="N44" s="110">
        <v>0</v>
      </c>
      <c r="O44" s="110">
        <v>0</v>
      </c>
      <c r="P44" s="110">
        <v>0</v>
      </c>
      <c r="Q44" s="285">
        <v>0</v>
      </c>
      <c r="R44" s="285">
        <v>0</v>
      </c>
      <c r="S44" s="339">
        <v>0</v>
      </c>
      <c r="T44" s="339">
        <v>0</v>
      </c>
    </row>
    <row r="45" spans="1:20" x14ac:dyDescent="0.25">
      <c r="A45" s="12" t="s">
        <v>120</v>
      </c>
      <c r="B45" s="119" t="s">
        <v>198</v>
      </c>
      <c r="C45" s="171">
        <v>0</v>
      </c>
      <c r="D45" s="110">
        <v>17663.53</v>
      </c>
      <c r="E45" s="110">
        <v>110334.49</v>
      </c>
      <c r="F45" s="316">
        <v>215944.47</v>
      </c>
      <c r="G45" s="310">
        <v>177988</v>
      </c>
      <c r="H45" s="110">
        <v>28028.23</v>
      </c>
      <c r="I45" s="110">
        <v>53633.26</v>
      </c>
      <c r="J45" s="110">
        <v>77198.13</v>
      </c>
      <c r="K45" s="110">
        <v>33233.599999999999</v>
      </c>
      <c r="L45" s="110">
        <v>119773.64</v>
      </c>
      <c r="M45" s="110">
        <v>245369.57</v>
      </c>
      <c r="N45" s="110">
        <v>178253.5</v>
      </c>
      <c r="O45" s="110">
        <v>215944.47</v>
      </c>
      <c r="P45" s="110">
        <v>389059.08</v>
      </c>
      <c r="Q45" s="285" t="s">
        <v>561</v>
      </c>
      <c r="R45" s="285">
        <v>155896.32999999999</v>
      </c>
      <c r="S45" s="339">
        <v>177988</v>
      </c>
      <c r="T45" s="339">
        <v>286076</v>
      </c>
    </row>
    <row r="46" spans="1:20" x14ac:dyDescent="0.25">
      <c r="A46" s="46" t="s">
        <v>121</v>
      </c>
      <c r="B46" s="123" t="s">
        <v>199</v>
      </c>
      <c r="C46" s="171">
        <v>0</v>
      </c>
      <c r="D46" s="110">
        <v>0</v>
      </c>
      <c r="E46" s="110">
        <v>0</v>
      </c>
      <c r="F46" s="316">
        <v>0</v>
      </c>
      <c r="G46" s="310">
        <v>0</v>
      </c>
      <c r="H46" s="116">
        <v>0</v>
      </c>
      <c r="I46" s="116">
        <v>0</v>
      </c>
      <c r="J46" s="116">
        <v>0</v>
      </c>
      <c r="K46" s="116">
        <v>0</v>
      </c>
      <c r="L46" s="116">
        <v>0</v>
      </c>
      <c r="M46" s="116">
        <v>0</v>
      </c>
      <c r="N46" s="116">
        <v>0</v>
      </c>
      <c r="O46" s="116">
        <v>0</v>
      </c>
      <c r="P46" s="116">
        <v>0</v>
      </c>
      <c r="Q46" s="287">
        <v>0</v>
      </c>
      <c r="R46" s="287">
        <v>0</v>
      </c>
      <c r="S46" s="339">
        <v>0</v>
      </c>
      <c r="T46" s="339">
        <v>0</v>
      </c>
    </row>
    <row r="47" spans="1:20" x14ac:dyDescent="0.25">
      <c r="A47" s="46" t="s">
        <v>122</v>
      </c>
      <c r="B47" s="123" t="s">
        <v>200</v>
      </c>
      <c r="C47" s="171">
        <v>0</v>
      </c>
      <c r="D47" s="110">
        <v>0</v>
      </c>
      <c r="E47" s="110">
        <v>0</v>
      </c>
      <c r="F47" s="317">
        <v>0</v>
      </c>
      <c r="G47" s="311">
        <v>0</v>
      </c>
      <c r="H47" s="116">
        <v>0</v>
      </c>
      <c r="I47" s="116">
        <v>0</v>
      </c>
      <c r="J47" s="116">
        <v>0</v>
      </c>
      <c r="K47" s="116">
        <v>0</v>
      </c>
      <c r="L47" s="116">
        <v>0</v>
      </c>
      <c r="M47" s="116">
        <v>0</v>
      </c>
      <c r="N47" s="116">
        <v>0</v>
      </c>
      <c r="O47" s="116">
        <v>0</v>
      </c>
      <c r="P47" s="116">
        <v>0</v>
      </c>
      <c r="Q47" s="287">
        <v>0</v>
      </c>
      <c r="R47" s="287">
        <v>0</v>
      </c>
      <c r="S47" s="340">
        <v>0</v>
      </c>
      <c r="T47" s="340">
        <v>0</v>
      </c>
    </row>
    <row r="48" spans="1:20" s="35" customFormat="1" x14ac:dyDescent="0.25">
      <c r="A48" s="34" t="s">
        <v>1</v>
      </c>
      <c r="B48" s="124" t="s">
        <v>201</v>
      </c>
      <c r="C48" s="173">
        <v>7393571.6200000001</v>
      </c>
      <c r="D48" s="114">
        <v>7586731.5199999996</v>
      </c>
      <c r="E48" s="114">
        <v>37882230.5</v>
      </c>
      <c r="F48" s="318">
        <v>74369488.610000014</v>
      </c>
      <c r="G48" s="325">
        <v>103728556</v>
      </c>
      <c r="H48" s="328">
        <v>8347441.25</v>
      </c>
      <c r="I48" s="114">
        <v>25679667.219999999</v>
      </c>
      <c r="J48" s="114">
        <v>30265631.68</v>
      </c>
      <c r="K48" s="114">
        <v>34591656.659999996</v>
      </c>
      <c r="L48" s="114">
        <v>44828372.350000001</v>
      </c>
      <c r="M48" s="114">
        <v>54275139.850000001</v>
      </c>
      <c r="N48" s="114">
        <v>66582419.980000004</v>
      </c>
      <c r="O48" s="114">
        <v>74369488.610000014</v>
      </c>
      <c r="P48" s="114">
        <v>83542588.670000002</v>
      </c>
      <c r="Q48" s="288" t="s">
        <v>562</v>
      </c>
      <c r="R48" s="288">
        <v>100170568.78</v>
      </c>
      <c r="S48" s="325" t="s">
        <v>598</v>
      </c>
      <c r="T48" s="325">
        <v>115445868</v>
      </c>
    </row>
    <row r="49" spans="1:20" x14ac:dyDescent="0.25">
      <c r="A49" s="19"/>
      <c r="B49" s="53"/>
      <c r="C49" s="174"/>
      <c r="D49" s="115"/>
      <c r="E49" s="115"/>
      <c r="F49" s="315"/>
      <c r="G49" s="239"/>
      <c r="H49" s="115"/>
      <c r="I49" s="115"/>
      <c r="J49" s="115"/>
      <c r="K49" s="115"/>
      <c r="L49" s="115"/>
      <c r="M49" s="115"/>
      <c r="N49" s="115"/>
      <c r="O49" s="115"/>
      <c r="P49" s="115"/>
      <c r="S49" s="239"/>
      <c r="T49" s="239"/>
    </row>
    <row r="50" spans="1:20" x14ac:dyDescent="0.25">
      <c r="A50" s="136" t="s">
        <v>123</v>
      </c>
      <c r="B50" s="125" t="s">
        <v>204</v>
      </c>
      <c r="C50" s="158"/>
      <c r="D50" s="137"/>
      <c r="E50" s="137"/>
      <c r="F50" s="316"/>
      <c r="H50" s="137"/>
      <c r="I50" s="137"/>
      <c r="J50" s="137"/>
      <c r="K50" s="137"/>
      <c r="L50" s="137"/>
      <c r="M50" s="137"/>
      <c r="N50" s="137"/>
      <c r="O50" s="137"/>
      <c r="P50" s="137"/>
    </row>
    <row r="51" spans="1:20" x14ac:dyDescent="0.25">
      <c r="A51" s="46"/>
      <c r="B51" s="123"/>
      <c r="C51" s="158"/>
      <c r="D51" s="112"/>
      <c r="E51" s="112"/>
      <c r="F51" s="317"/>
      <c r="H51" s="113"/>
      <c r="I51" s="113"/>
      <c r="J51" s="113"/>
      <c r="K51" s="113"/>
      <c r="L51" s="113"/>
      <c r="M51" s="113"/>
      <c r="N51" s="113"/>
      <c r="O51" s="113"/>
      <c r="P51" s="113"/>
    </row>
    <row r="52" spans="1:20" s="14" customFormat="1" x14ac:dyDescent="0.25">
      <c r="A52" s="29" t="s">
        <v>124</v>
      </c>
      <c r="B52" s="118" t="s">
        <v>205</v>
      </c>
      <c r="C52" s="170">
        <v>6904095.8399999999</v>
      </c>
      <c r="D52" s="109">
        <v>7041250.6900000004</v>
      </c>
      <c r="E52" s="109">
        <v>35481063.340000004</v>
      </c>
      <c r="F52" s="319">
        <v>71048360.790000007</v>
      </c>
      <c r="G52" s="321">
        <v>100021553</v>
      </c>
      <c r="H52" s="109">
        <v>7880411.8999999994</v>
      </c>
      <c r="I52" s="109">
        <v>23122430.609999999</v>
      </c>
      <c r="J52" s="109">
        <v>27479947.620000001</v>
      </c>
      <c r="K52" s="109">
        <v>31964141.73</v>
      </c>
      <c r="L52" s="109">
        <v>41790347.350000001</v>
      </c>
      <c r="M52" s="109">
        <v>50749468.910000004</v>
      </c>
      <c r="N52" s="109">
        <v>61522567.209999993</v>
      </c>
      <c r="O52" s="109">
        <v>71048360.790000007</v>
      </c>
      <c r="P52" s="109">
        <v>79062966.180000007</v>
      </c>
      <c r="Q52" s="279" t="s">
        <v>563</v>
      </c>
      <c r="R52" s="279">
        <v>91150110.870000005</v>
      </c>
      <c r="S52" s="341">
        <v>100021553</v>
      </c>
      <c r="T52" s="341">
        <v>109320056</v>
      </c>
    </row>
    <row r="53" spans="1:20" x14ac:dyDescent="0.25">
      <c r="A53" s="17" t="s">
        <v>125</v>
      </c>
      <c r="B53" s="119" t="s">
        <v>206</v>
      </c>
      <c r="C53" s="171">
        <v>679436</v>
      </c>
      <c r="D53" s="110">
        <v>679436</v>
      </c>
      <c r="E53" s="110">
        <v>679436</v>
      </c>
      <c r="F53" s="315">
        <v>679436</v>
      </c>
      <c r="G53" s="320">
        <v>679436</v>
      </c>
      <c r="H53" s="110">
        <v>679436</v>
      </c>
      <c r="I53" s="110">
        <v>679436</v>
      </c>
      <c r="J53" s="110">
        <v>679436</v>
      </c>
      <c r="K53" s="110">
        <v>679436</v>
      </c>
      <c r="L53" s="110">
        <v>679436</v>
      </c>
      <c r="M53" s="110">
        <v>679436</v>
      </c>
      <c r="N53" s="110">
        <v>679436</v>
      </c>
      <c r="O53" s="110">
        <v>679436</v>
      </c>
      <c r="P53" s="110">
        <v>679436</v>
      </c>
      <c r="Q53" s="285">
        <v>679436</v>
      </c>
      <c r="R53" s="285">
        <v>679436</v>
      </c>
      <c r="S53" s="342">
        <v>679436</v>
      </c>
      <c r="T53" s="342">
        <v>679436</v>
      </c>
    </row>
    <row r="54" spans="1:20" x14ac:dyDescent="0.25">
      <c r="A54" s="17" t="s">
        <v>126</v>
      </c>
      <c r="B54" s="119" t="s">
        <v>207</v>
      </c>
      <c r="C54" s="171">
        <v>3501831.36</v>
      </c>
      <c r="D54" s="110">
        <v>3501831.36</v>
      </c>
      <c r="E54" s="110">
        <v>3501831.36</v>
      </c>
      <c r="F54" s="316">
        <v>3501831.36</v>
      </c>
      <c r="G54" s="310">
        <v>3428081</v>
      </c>
      <c r="H54" s="110">
        <v>3501831.36</v>
      </c>
      <c r="I54" s="110">
        <v>3501831.36</v>
      </c>
      <c r="J54" s="110">
        <v>3501831.36</v>
      </c>
      <c r="K54" s="110">
        <v>3501831.36</v>
      </c>
      <c r="L54" s="110">
        <v>3501831.36</v>
      </c>
      <c r="M54" s="110">
        <v>3501831.36</v>
      </c>
      <c r="N54" s="110">
        <v>3501831.36</v>
      </c>
      <c r="O54" s="110">
        <v>3501831.36</v>
      </c>
      <c r="P54" s="110">
        <v>3501831.36</v>
      </c>
      <c r="Q54" s="285">
        <v>3428081</v>
      </c>
      <c r="R54" s="285">
        <v>3428080.56</v>
      </c>
      <c r="S54" s="339">
        <v>3428081</v>
      </c>
      <c r="T54" s="339">
        <v>3428081</v>
      </c>
    </row>
    <row r="55" spans="1:20" x14ac:dyDescent="0.25">
      <c r="A55" s="17" t="s">
        <v>127</v>
      </c>
      <c r="B55" s="119" t="s">
        <v>208</v>
      </c>
      <c r="C55" s="171">
        <v>0</v>
      </c>
      <c r="D55" s="110">
        <v>0</v>
      </c>
      <c r="E55" s="110">
        <v>0</v>
      </c>
      <c r="F55" s="316">
        <v>0</v>
      </c>
      <c r="G55" s="310">
        <v>0</v>
      </c>
      <c r="H55" s="110">
        <v>0</v>
      </c>
      <c r="I55" s="110">
        <v>0</v>
      </c>
      <c r="J55" s="110">
        <v>0</v>
      </c>
      <c r="K55" s="110">
        <v>0</v>
      </c>
      <c r="L55" s="110">
        <v>0</v>
      </c>
      <c r="M55" s="110">
        <v>0</v>
      </c>
      <c r="N55" s="110">
        <v>0</v>
      </c>
      <c r="O55" s="110">
        <v>0</v>
      </c>
      <c r="P55" s="110">
        <v>0</v>
      </c>
      <c r="Q55" s="285">
        <v>0</v>
      </c>
      <c r="R55" s="285">
        <v>0</v>
      </c>
      <c r="S55" s="339">
        <v>0</v>
      </c>
      <c r="T55" s="339">
        <v>0</v>
      </c>
    </row>
    <row r="56" spans="1:20" x14ac:dyDescent="0.25">
      <c r="A56" s="17" t="s">
        <v>128</v>
      </c>
      <c r="B56" s="119" t="s">
        <v>209</v>
      </c>
      <c r="C56" s="171"/>
      <c r="D56" s="110"/>
      <c r="E56" s="110">
        <v>8758000.8800000008</v>
      </c>
      <c r="F56" s="316">
        <v>37630893.719999999</v>
      </c>
      <c r="G56" s="310">
        <v>59454760</v>
      </c>
      <c r="H56" s="110">
        <v>0</v>
      </c>
      <c r="I56" s="110">
        <v>0</v>
      </c>
      <c r="J56" s="110">
        <v>7359068.29</v>
      </c>
      <c r="K56" s="110">
        <v>9003972.4900000002</v>
      </c>
      <c r="L56" s="110">
        <v>10285197.66</v>
      </c>
      <c r="M56" s="110">
        <v>34373252.590000004</v>
      </c>
      <c r="N56" s="110">
        <v>36069336.989999995</v>
      </c>
      <c r="O56" s="110">
        <v>37630893.719999999</v>
      </c>
      <c r="P56" s="110">
        <v>39189886.269999996</v>
      </c>
      <c r="Q56" s="285">
        <v>55612625</v>
      </c>
      <c r="R56" s="285">
        <v>57692154.630000003</v>
      </c>
      <c r="S56" s="339">
        <v>59454760</v>
      </c>
      <c r="T56" s="339">
        <v>59454760</v>
      </c>
    </row>
    <row r="57" spans="1:20" ht="21" x14ac:dyDescent="0.25">
      <c r="A57" s="17" t="s">
        <v>129</v>
      </c>
      <c r="B57" s="121" t="s">
        <v>367</v>
      </c>
      <c r="C57" s="171"/>
      <c r="D57" s="110"/>
      <c r="E57" s="110">
        <v>2726959.84</v>
      </c>
      <c r="F57" s="316">
        <v>25135731.449999999</v>
      </c>
      <c r="G57" s="310">
        <v>39837808</v>
      </c>
      <c r="H57" s="110">
        <v>0</v>
      </c>
      <c r="I57" s="110">
        <v>0</v>
      </c>
      <c r="J57" s="110">
        <v>2726959.84</v>
      </c>
      <c r="K57" s="187">
        <v>2726959.84</v>
      </c>
      <c r="L57" s="110">
        <v>2726959.84</v>
      </c>
      <c r="M57" s="110">
        <v>25135731.449999999</v>
      </c>
      <c r="N57" s="110">
        <v>25135731.449999999</v>
      </c>
      <c r="O57" s="110">
        <v>25135731.449999999</v>
      </c>
      <c r="P57" s="110">
        <v>25135731.449999999</v>
      </c>
      <c r="Q57" s="285">
        <v>39837808</v>
      </c>
      <c r="R57" s="285">
        <v>39837807.960000001</v>
      </c>
      <c r="S57" s="339">
        <v>39837808</v>
      </c>
      <c r="T57" s="339">
        <v>39837808</v>
      </c>
    </row>
    <row r="58" spans="1:20" x14ac:dyDescent="0.25">
      <c r="A58" s="12" t="s">
        <v>130</v>
      </c>
      <c r="B58" s="121" t="s">
        <v>368</v>
      </c>
      <c r="C58" s="171"/>
      <c r="D58" s="110"/>
      <c r="E58" s="110">
        <v>6031041.04</v>
      </c>
      <c r="F58" s="316">
        <v>12495162.27</v>
      </c>
      <c r="G58" s="310">
        <v>19616952</v>
      </c>
      <c r="H58" s="110">
        <v>0</v>
      </c>
      <c r="I58" s="110">
        <v>0</v>
      </c>
      <c r="J58" s="110">
        <v>4632108.45</v>
      </c>
      <c r="K58" s="187">
        <v>6031041.04</v>
      </c>
      <c r="L58" s="110">
        <v>7558237.8200000003</v>
      </c>
      <c r="M58" s="110">
        <v>9237521.1400000006</v>
      </c>
      <c r="N58" s="110">
        <v>10933605.539999999</v>
      </c>
      <c r="O58" s="110">
        <v>12495162.27</v>
      </c>
      <c r="P58" s="110">
        <v>14054154.82</v>
      </c>
      <c r="Q58" s="285">
        <v>15774817</v>
      </c>
      <c r="R58" s="285">
        <v>17854346.670000002</v>
      </c>
      <c r="S58" s="339">
        <v>19616952</v>
      </c>
      <c r="T58" s="339">
        <v>19616952</v>
      </c>
    </row>
    <row r="59" spans="1:20" x14ac:dyDescent="0.25">
      <c r="A59" s="12" t="s">
        <v>131</v>
      </c>
      <c r="B59" s="119" t="s">
        <v>210</v>
      </c>
      <c r="C59" s="171">
        <v>-73750.8</v>
      </c>
      <c r="D59" s="110">
        <v>2722828.48</v>
      </c>
      <c r="E59" s="110">
        <v>133023.49</v>
      </c>
      <c r="F59" s="316">
        <v>133023.49</v>
      </c>
      <c r="G59" s="310">
        <v>0</v>
      </c>
      <c r="H59" s="110">
        <v>2859983.33</v>
      </c>
      <c r="I59" s="110">
        <v>2859983.33</v>
      </c>
      <c r="J59" s="110">
        <v>133023.49</v>
      </c>
      <c r="K59" s="187">
        <v>133023.49</v>
      </c>
      <c r="L59" s="110">
        <v>22541795.100000001</v>
      </c>
      <c r="M59" s="110">
        <v>133023.49</v>
      </c>
      <c r="N59" s="110">
        <v>133023.49</v>
      </c>
      <c r="O59" s="110">
        <v>133023.49</v>
      </c>
      <c r="P59" s="110">
        <v>29236199.710000001</v>
      </c>
      <c r="Q59" s="285">
        <v>0</v>
      </c>
      <c r="R59" s="285">
        <v>0</v>
      </c>
      <c r="S59" s="339">
        <v>0</v>
      </c>
      <c r="T59" s="339">
        <v>36459277</v>
      </c>
    </row>
    <row r="60" spans="1:20" x14ac:dyDescent="0.25">
      <c r="A60" s="12" t="s">
        <v>132</v>
      </c>
      <c r="B60" s="119" t="s">
        <v>211</v>
      </c>
      <c r="C60" s="171">
        <v>2796579.28</v>
      </c>
      <c r="D60" s="110">
        <v>137154.85</v>
      </c>
      <c r="E60" s="110">
        <v>22408771.609999999</v>
      </c>
      <c r="F60" s="316">
        <v>29103176.220000003</v>
      </c>
      <c r="G60" s="310">
        <v>36459277</v>
      </c>
      <c r="H60" s="110">
        <v>839161.21</v>
      </c>
      <c r="I60" s="110">
        <v>16081179.92</v>
      </c>
      <c r="J60" s="110">
        <v>15806588.48</v>
      </c>
      <c r="K60" s="110">
        <v>18645878.390000001</v>
      </c>
      <c r="L60" s="110">
        <v>4782087.2299999986</v>
      </c>
      <c r="M60" s="110">
        <v>12061925.470000001</v>
      </c>
      <c r="N60" s="110">
        <v>21138939.370000001</v>
      </c>
      <c r="O60" s="110">
        <v>29103176.220000003</v>
      </c>
      <c r="P60" s="110">
        <v>6455612.8400000008</v>
      </c>
      <c r="Q60" s="285" t="s">
        <v>564</v>
      </c>
      <c r="R60" s="285">
        <v>29350439.68</v>
      </c>
      <c r="S60" s="339">
        <v>36459277</v>
      </c>
      <c r="T60" s="339">
        <v>9298503</v>
      </c>
    </row>
    <row r="61" spans="1:20" ht="21" x14ac:dyDescent="0.25">
      <c r="A61" s="10" t="s">
        <v>263</v>
      </c>
      <c r="B61" s="120" t="s">
        <v>264</v>
      </c>
      <c r="C61" s="171">
        <v>0</v>
      </c>
      <c r="D61" s="110">
        <v>0</v>
      </c>
      <c r="E61" s="110">
        <v>0</v>
      </c>
      <c r="F61" s="317">
        <v>0</v>
      </c>
      <c r="G61" s="311">
        <v>0</v>
      </c>
      <c r="H61" s="110">
        <v>0</v>
      </c>
      <c r="I61" s="110">
        <v>0</v>
      </c>
      <c r="J61" s="110">
        <v>0</v>
      </c>
      <c r="K61" s="110">
        <v>0</v>
      </c>
      <c r="L61" s="110">
        <v>0</v>
      </c>
      <c r="M61" s="110">
        <v>0</v>
      </c>
      <c r="N61" s="110">
        <v>0</v>
      </c>
      <c r="O61" s="110">
        <v>0</v>
      </c>
      <c r="P61" s="110">
        <v>0</v>
      </c>
      <c r="Q61" s="285">
        <v>0</v>
      </c>
      <c r="R61" s="285">
        <v>0</v>
      </c>
      <c r="S61" s="340">
        <v>0</v>
      </c>
      <c r="T61" s="340">
        <v>0</v>
      </c>
    </row>
    <row r="62" spans="1:20" s="14" customFormat="1" x14ac:dyDescent="0.25">
      <c r="A62" s="29" t="s">
        <v>133</v>
      </c>
      <c r="B62" s="118" t="s">
        <v>212</v>
      </c>
      <c r="C62" s="170">
        <v>489475.78</v>
      </c>
      <c r="D62" s="109">
        <v>545480.82999999996</v>
      </c>
      <c r="E62" s="109">
        <v>2401167.16</v>
      </c>
      <c r="F62" s="326">
        <v>3321127.82</v>
      </c>
      <c r="G62" s="321">
        <v>3707003</v>
      </c>
      <c r="H62" s="109">
        <v>467029.35</v>
      </c>
      <c r="I62" s="109">
        <v>2557236.61</v>
      </c>
      <c r="J62" s="109">
        <v>2785684.06</v>
      </c>
      <c r="K62" s="109">
        <v>2627514.9300000002</v>
      </c>
      <c r="L62" s="109">
        <v>3038025</v>
      </c>
      <c r="M62" s="109">
        <v>3525670.9399999995</v>
      </c>
      <c r="N62" s="109">
        <v>5059852.7699999996</v>
      </c>
      <c r="O62" s="109">
        <v>3321127.82</v>
      </c>
      <c r="P62" s="109">
        <v>4479622.49</v>
      </c>
      <c r="Q62" s="279">
        <v>6383141</v>
      </c>
      <c r="R62" s="279">
        <v>9020457.9100000001</v>
      </c>
      <c r="S62" s="341">
        <v>3707003</v>
      </c>
      <c r="T62" s="341">
        <v>6125812</v>
      </c>
    </row>
    <row r="63" spans="1:20" s="14" customFormat="1" x14ac:dyDescent="0.25">
      <c r="A63" s="9" t="s">
        <v>134</v>
      </c>
      <c r="B63" s="125" t="s">
        <v>213</v>
      </c>
      <c r="C63" s="158">
        <v>338554</v>
      </c>
      <c r="D63" s="112">
        <v>31800</v>
      </c>
      <c r="E63" s="112">
        <v>109005</v>
      </c>
      <c r="F63" s="319">
        <v>593056</v>
      </c>
      <c r="G63" s="322">
        <v>224195</v>
      </c>
      <c r="H63" s="112">
        <v>31800</v>
      </c>
      <c r="I63" s="112">
        <v>159238</v>
      </c>
      <c r="J63" s="112">
        <v>334042</v>
      </c>
      <c r="K63" s="112">
        <v>507454</v>
      </c>
      <c r="L63" s="112">
        <v>369133.98</v>
      </c>
      <c r="M63" s="112">
        <v>890153.32</v>
      </c>
      <c r="N63" s="112">
        <v>1407263.23</v>
      </c>
      <c r="O63" s="112">
        <v>593056</v>
      </c>
      <c r="P63" s="112">
        <v>573838.23</v>
      </c>
      <c r="Q63" s="289">
        <v>1386175</v>
      </c>
      <c r="R63" s="289">
        <v>1946907.9</v>
      </c>
      <c r="S63" s="343">
        <v>224195</v>
      </c>
      <c r="T63" s="343">
        <v>786248</v>
      </c>
    </row>
    <row r="64" spans="1:20" x14ac:dyDescent="0.25">
      <c r="A64" s="12" t="s">
        <v>135</v>
      </c>
      <c r="B64" s="119" t="s">
        <v>214</v>
      </c>
      <c r="C64" s="171">
        <v>338554</v>
      </c>
      <c r="D64" s="110">
        <v>31800</v>
      </c>
      <c r="E64" s="110">
        <v>109005</v>
      </c>
      <c r="F64" s="316">
        <v>89056.3</v>
      </c>
      <c r="G64" s="310">
        <v>161395</v>
      </c>
      <c r="H64" s="110">
        <v>31800</v>
      </c>
      <c r="I64" s="110">
        <v>159238</v>
      </c>
      <c r="J64" s="110">
        <v>334042</v>
      </c>
      <c r="K64" s="110">
        <v>507454</v>
      </c>
      <c r="L64" s="110">
        <v>125805.78</v>
      </c>
      <c r="M64" s="110">
        <v>130422.21</v>
      </c>
      <c r="N64" s="110">
        <v>136042.12</v>
      </c>
      <c r="O64" s="110">
        <v>89056.3</v>
      </c>
      <c r="P64" s="110">
        <v>136635.23000000001</v>
      </c>
      <c r="Q64" s="285">
        <v>243675</v>
      </c>
      <c r="R64" s="285">
        <v>194407.9</v>
      </c>
      <c r="S64" s="339">
        <v>161395</v>
      </c>
      <c r="T64" s="339">
        <v>216364</v>
      </c>
    </row>
    <row r="65" spans="1:20" x14ac:dyDescent="0.25">
      <c r="A65" s="12" t="s">
        <v>244</v>
      </c>
      <c r="B65" s="119" t="s">
        <v>215</v>
      </c>
      <c r="C65" s="171">
        <v>0</v>
      </c>
      <c r="D65" s="110">
        <v>0</v>
      </c>
      <c r="E65" s="110">
        <v>0</v>
      </c>
      <c r="F65" s="316">
        <v>0</v>
      </c>
      <c r="G65" s="310">
        <v>0</v>
      </c>
      <c r="H65" s="110">
        <v>0</v>
      </c>
      <c r="I65" s="110">
        <v>0</v>
      </c>
      <c r="J65" s="110">
        <v>0</v>
      </c>
      <c r="K65" s="110">
        <v>0</v>
      </c>
      <c r="L65" s="110">
        <v>0</v>
      </c>
      <c r="M65" s="110">
        <v>0</v>
      </c>
      <c r="N65" s="110">
        <v>0</v>
      </c>
      <c r="O65" s="110">
        <v>0</v>
      </c>
      <c r="P65" s="110">
        <v>0</v>
      </c>
      <c r="Q65" s="285">
        <v>0</v>
      </c>
      <c r="R65" s="285">
        <v>0</v>
      </c>
      <c r="S65" s="339">
        <v>0</v>
      </c>
      <c r="T65" s="339">
        <v>0</v>
      </c>
    </row>
    <row r="66" spans="1:20" x14ac:dyDescent="0.25">
      <c r="A66" s="12" t="s">
        <v>136</v>
      </c>
      <c r="B66" s="119" t="s">
        <v>216</v>
      </c>
      <c r="C66" s="171">
        <v>0</v>
      </c>
      <c r="D66" s="110">
        <v>0</v>
      </c>
      <c r="E66" s="110">
        <v>0</v>
      </c>
      <c r="F66" s="316">
        <v>0</v>
      </c>
      <c r="G66" s="310">
        <v>0</v>
      </c>
      <c r="H66" s="110">
        <v>0</v>
      </c>
      <c r="I66" s="110">
        <v>0</v>
      </c>
      <c r="J66" s="110">
        <v>0</v>
      </c>
      <c r="K66" s="110">
        <v>0</v>
      </c>
      <c r="L66" s="110">
        <v>0</v>
      </c>
      <c r="M66" s="110">
        <v>0</v>
      </c>
      <c r="N66" s="110">
        <v>0</v>
      </c>
      <c r="O66" s="110">
        <v>0</v>
      </c>
      <c r="P66" s="110">
        <v>0</v>
      </c>
      <c r="Q66" s="285">
        <v>0</v>
      </c>
      <c r="R66" s="285">
        <v>0</v>
      </c>
      <c r="S66" s="339">
        <v>0</v>
      </c>
      <c r="T66" s="339">
        <v>0</v>
      </c>
    </row>
    <row r="67" spans="1:20" x14ac:dyDescent="0.25">
      <c r="A67" s="12" t="s">
        <v>137</v>
      </c>
      <c r="B67" s="119" t="s">
        <v>217</v>
      </c>
      <c r="C67" s="171">
        <v>0</v>
      </c>
      <c r="D67" s="110">
        <v>0</v>
      </c>
      <c r="E67" s="110">
        <v>0</v>
      </c>
      <c r="F67" s="316">
        <v>0</v>
      </c>
      <c r="G67" s="310">
        <v>0</v>
      </c>
      <c r="H67" s="110">
        <v>0</v>
      </c>
      <c r="I67" s="110">
        <v>0</v>
      </c>
      <c r="J67" s="110">
        <v>0</v>
      </c>
      <c r="K67" s="110">
        <v>0</v>
      </c>
      <c r="L67" s="110">
        <v>0</v>
      </c>
      <c r="M67" s="110">
        <v>0</v>
      </c>
      <c r="N67" s="110">
        <v>0</v>
      </c>
      <c r="O67" s="110">
        <v>0</v>
      </c>
      <c r="P67" s="110">
        <v>0</v>
      </c>
      <c r="Q67" s="285">
        <v>0</v>
      </c>
      <c r="R67" s="285">
        <v>0</v>
      </c>
      <c r="S67" s="339">
        <v>0</v>
      </c>
      <c r="T67" s="339">
        <v>0</v>
      </c>
    </row>
    <row r="68" spans="1:20" x14ac:dyDescent="0.25">
      <c r="A68" s="12" t="s">
        <v>138</v>
      </c>
      <c r="B68" s="119" t="s">
        <v>218</v>
      </c>
      <c r="C68" s="171">
        <v>0</v>
      </c>
      <c r="D68" s="110">
        <v>0</v>
      </c>
      <c r="E68" s="110">
        <v>0</v>
      </c>
      <c r="F68" s="316">
        <v>504000</v>
      </c>
      <c r="G68" s="310">
        <v>62800</v>
      </c>
      <c r="H68" s="110">
        <v>0</v>
      </c>
      <c r="I68" s="110">
        <v>0</v>
      </c>
      <c r="J68" s="110">
        <v>0</v>
      </c>
      <c r="K68" s="110">
        <v>0</v>
      </c>
      <c r="L68" s="110">
        <v>243328.2</v>
      </c>
      <c r="M68" s="110">
        <v>759731.11</v>
      </c>
      <c r="N68" s="110">
        <v>1271221.1100000001</v>
      </c>
      <c r="O68" s="110">
        <v>504000</v>
      </c>
      <c r="P68" s="110">
        <v>437203</v>
      </c>
      <c r="Q68" s="285">
        <v>1142500</v>
      </c>
      <c r="R68" s="285">
        <v>1752500</v>
      </c>
      <c r="S68" s="339">
        <v>62800</v>
      </c>
      <c r="T68" s="339">
        <v>569884</v>
      </c>
    </row>
    <row r="69" spans="1:20" x14ac:dyDescent="0.25">
      <c r="A69" s="12" t="s">
        <v>139</v>
      </c>
      <c r="B69" s="119" t="s">
        <v>216</v>
      </c>
      <c r="C69" s="171">
        <v>0</v>
      </c>
      <c r="D69" s="110">
        <v>0</v>
      </c>
      <c r="E69" s="110">
        <v>0</v>
      </c>
      <c r="F69" s="316">
        <v>0</v>
      </c>
      <c r="G69" s="310">
        <v>0</v>
      </c>
      <c r="H69" s="110">
        <v>0</v>
      </c>
      <c r="I69" s="110">
        <v>0</v>
      </c>
      <c r="J69" s="110">
        <v>0</v>
      </c>
      <c r="K69" s="110">
        <v>0</v>
      </c>
      <c r="L69" s="110">
        <v>243328.2</v>
      </c>
      <c r="M69" s="110">
        <v>0</v>
      </c>
      <c r="N69" s="110">
        <v>0</v>
      </c>
      <c r="O69" s="110">
        <v>0</v>
      </c>
      <c r="P69" s="110">
        <v>0</v>
      </c>
      <c r="Q69" s="285">
        <v>0</v>
      </c>
      <c r="R69" s="285">
        <v>0</v>
      </c>
      <c r="S69" s="339">
        <v>0</v>
      </c>
      <c r="T69" s="339">
        <v>550000</v>
      </c>
    </row>
    <row r="70" spans="1:20" x14ac:dyDescent="0.25">
      <c r="A70" s="12" t="s">
        <v>140</v>
      </c>
      <c r="B70" s="119" t="s">
        <v>217</v>
      </c>
      <c r="C70" s="171">
        <v>0</v>
      </c>
      <c r="D70" s="110">
        <v>0</v>
      </c>
      <c r="E70" s="110">
        <v>0</v>
      </c>
      <c r="F70" s="316">
        <v>504000</v>
      </c>
      <c r="G70" s="310">
        <v>62800</v>
      </c>
      <c r="H70" s="110">
        <v>0</v>
      </c>
      <c r="I70" s="110">
        <v>0</v>
      </c>
      <c r="J70" s="110">
        <v>0</v>
      </c>
      <c r="K70" s="110">
        <v>0</v>
      </c>
      <c r="L70" s="110">
        <v>0</v>
      </c>
      <c r="M70" s="110">
        <v>759731.11</v>
      </c>
      <c r="N70" s="110">
        <v>1271221.1100000001</v>
      </c>
      <c r="O70" s="110">
        <v>504000</v>
      </c>
      <c r="P70" s="110">
        <v>437203</v>
      </c>
      <c r="Q70" s="285">
        <v>1142500</v>
      </c>
      <c r="R70" s="285">
        <v>1752500</v>
      </c>
      <c r="S70" s="339">
        <v>62800</v>
      </c>
      <c r="T70" s="339">
        <v>19884</v>
      </c>
    </row>
    <row r="71" spans="1:20" s="14" customFormat="1" x14ac:dyDescent="0.25">
      <c r="A71" s="9" t="s">
        <v>141</v>
      </c>
      <c r="B71" s="125" t="s">
        <v>219</v>
      </c>
      <c r="C71" s="158">
        <v>0</v>
      </c>
      <c r="D71" s="112">
        <v>0</v>
      </c>
      <c r="E71" s="112">
        <v>421801.21</v>
      </c>
      <c r="F71" s="327">
        <v>228176.13</v>
      </c>
      <c r="G71" s="322">
        <v>64823</v>
      </c>
      <c r="H71" s="112">
        <v>0</v>
      </c>
      <c r="I71" s="112">
        <v>295083.52000000002</v>
      </c>
      <c r="J71" s="112">
        <v>421801.21</v>
      </c>
      <c r="K71" s="112">
        <v>421801.21</v>
      </c>
      <c r="L71" s="112">
        <v>345188.84</v>
      </c>
      <c r="M71" s="112">
        <v>306623.8</v>
      </c>
      <c r="N71" s="112">
        <v>267713.53000000003</v>
      </c>
      <c r="O71" s="112">
        <v>228176.13</v>
      </c>
      <c r="P71" s="112">
        <v>188136.05</v>
      </c>
      <c r="Q71" s="289">
        <v>147495</v>
      </c>
      <c r="R71" s="289">
        <v>106352.38</v>
      </c>
      <c r="S71" s="343">
        <v>64823</v>
      </c>
      <c r="T71" s="343">
        <v>25465</v>
      </c>
    </row>
    <row r="72" spans="1:20" x14ac:dyDescent="0.25">
      <c r="A72" s="12" t="s">
        <v>142</v>
      </c>
      <c r="B72" s="119" t="s">
        <v>220</v>
      </c>
      <c r="C72" s="171">
        <v>0</v>
      </c>
      <c r="D72" s="110">
        <v>0</v>
      </c>
      <c r="E72" s="110">
        <v>0</v>
      </c>
      <c r="F72" s="316">
        <v>0</v>
      </c>
      <c r="G72" s="310">
        <v>0</v>
      </c>
      <c r="H72" s="110">
        <v>0</v>
      </c>
      <c r="I72" s="110">
        <v>0</v>
      </c>
      <c r="J72" s="110">
        <v>0</v>
      </c>
      <c r="K72" s="110">
        <v>0</v>
      </c>
      <c r="L72" s="110">
        <v>0</v>
      </c>
      <c r="M72" s="110">
        <v>0</v>
      </c>
      <c r="N72" s="110">
        <v>0</v>
      </c>
      <c r="O72" s="110">
        <v>0</v>
      </c>
      <c r="P72" s="110">
        <v>0</v>
      </c>
      <c r="Q72" s="285">
        <v>0</v>
      </c>
      <c r="R72" s="285">
        <v>0</v>
      </c>
      <c r="S72" s="339">
        <v>0</v>
      </c>
      <c r="T72" s="339">
        <v>0</v>
      </c>
    </row>
    <row r="73" spans="1:20" ht="21" x14ac:dyDescent="0.25">
      <c r="A73" s="12" t="s">
        <v>143</v>
      </c>
      <c r="B73" s="119" t="s">
        <v>221</v>
      </c>
      <c r="C73" s="171">
        <v>0</v>
      </c>
      <c r="D73" s="110">
        <v>0</v>
      </c>
      <c r="E73" s="110">
        <v>0</v>
      </c>
      <c r="F73" s="316">
        <v>0</v>
      </c>
      <c r="G73" s="310">
        <v>0</v>
      </c>
      <c r="H73" s="110">
        <v>0</v>
      </c>
      <c r="I73" s="110">
        <v>0</v>
      </c>
      <c r="J73" s="110">
        <v>0</v>
      </c>
      <c r="K73" s="110">
        <v>0</v>
      </c>
      <c r="L73" s="110">
        <v>0</v>
      </c>
      <c r="M73" s="110">
        <v>0</v>
      </c>
      <c r="N73" s="110">
        <v>0</v>
      </c>
      <c r="O73" s="110">
        <v>0</v>
      </c>
      <c r="P73" s="110">
        <v>0</v>
      </c>
      <c r="Q73" s="285">
        <v>0</v>
      </c>
      <c r="R73" s="285">
        <v>0</v>
      </c>
      <c r="S73" s="339">
        <v>0</v>
      </c>
      <c r="T73" s="339">
        <v>0</v>
      </c>
    </row>
    <row r="74" spans="1:20" x14ac:dyDescent="0.25">
      <c r="A74" s="12" t="s">
        <v>144</v>
      </c>
      <c r="B74" s="119" t="s">
        <v>222</v>
      </c>
      <c r="C74" s="171">
        <v>0</v>
      </c>
      <c r="D74" s="110">
        <v>0</v>
      </c>
      <c r="E74" s="110">
        <v>421801.21</v>
      </c>
      <c r="F74" s="316">
        <v>228176.13</v>
      </c>
      <c r="G74" s="310">
        <v>64823</v>
      </c>
      <c r="H74" s="110">
        <v>0</v>
      </c>
      <c r="I74" s="110">
        <v>295083.52000000002</v>
      </c>
      <c r="J74" s="110">
        <v>421801.21</v>
      </c>
      <c r="K74" s="110">
        <v>421801.21</v>
      </c>
      <c r="L74" s="110">
        <v>345188.84</v>
      </c>
      <c r="M74" s="110">
        <v>306623.8</v>
      </c>
      <c r="N74" s="110">
        <v>267713.53000000003</v>
      </c>
      <c r="O74" s="110">
        <v>228176.13</v>
      </c>
      <c r="P74" s="110">
        <v>188136.05</v>
      </c>
      <c r="Q74" s="285">
        <v>147495</v>
      </c>
      <c r="R74" s="285">
        <v>106352.38</v>
      </c>
      <c r="S74" s="339">
        <v>64823</v>
      </c>
      <c r="T74" s="339">
        <v>25465</v>
      </c>
    </row>
    <row r="75" spans="1:20" x14ac:dyDescent="0.25">
      <c r="A75" s="12" t="s">
        <v>145</v>
      </c>
      <c r="B75" s="119" t="s">
        <v>223</v>
      </c>
      <c r="C75" s="171">
        <v>0</v>
      </c>
      <c r="D75" s="110">
        <v>0</v>
      </c>
      <c r="E75" s="110">
        <v>0</v>
      </c>
      <c r="F75" s="316">
        <v>0</v>
      </c>
      <c r="G75" s="310">
        <v>0</v>
      </c>
      <c r="H75" s="110">
        <v>0</v>
      </c>
      <c r="I75" s="110">
        <v>0</v>
      </c>
      <c r="J75" s="110">
        <v>0</v>
      </c>
      <c r="K75" s="110">
        <v>0</v>
      </c>
      <c r="L75" s="110">
        <v>0</v>
      </c>
      <c r="M75" s="110">
        <v>0</v>
      </c>
      <c r="N75" s="110">
        <v>0</v>
      </c>
      <c r="O75" s="110">
        <v>0</v>
      </c>
      <c r="P75" s="110">
        <v>0</v>
      </c>
      <c r="Q75" s="285">
        <v>0</v>
      </c>
      <c r="R75" s="285">
        <v>0</v>
      </c>
      <c r="S75" s="339">
        <v>0</v>
      </c>
      <c r="T75" s="339">
        <v>0</v>
      </c>
    </row>
    <row r="76" spans="1:20" x14ac:dyDescent="0.25">
      <c r="A76" s="12" t="s">
        <v>146</v>
      </c>
      <c r="B76" s="119" t="s">
        <v>224</v>
      </c>
      <c r="C76" s="171">
        <v>0</v>
      </c>
      <c r="D76" s="110">
        <v>0</v>
      </c>
      <c r="E76" s="110">
        <v>0</v>
      </c>
      <c r="F76" s="316">
        <v>0</v>
      </c>
      <c r="G76" s="310">
        <v>0</v>
      </c>
      <c r="H76" s="110">
        <v>0</v>
      </c>
      <c r="I76" s="110">
        <v>0</v>
      </c>
      <c r="J76" s="110">
        <v>0</v>
      </c>
      <c r="K76" s="110">
        <v>0</v>
      </c>
      <c r="L76" s="110">
        <v>0</v>
      </c>
      <c r="M76" s="110">
        <v>0</v>
      </c>
      <c r="N76" s="110">
        <v>0</v>
      </c>
      <c r="O76" s="110">
        <v>0</v>
      </c>
      <c r="P76" s="110">
        <v>0</v>
      </c>
      <c r="Q76" s="285">
        <v>0</v>
      </c>
      <c r="R76" s="285">
        <v>0</v>
      </c>
      <c r="S76" s="339">
        <v>0</v>
      </c>
      <c r="T76" s="339">
        <v>0</v>
      </c>
    </row>
    <row r="77" spans="1:20" x14ac:dyDescent="0.25">
      <c r="A77" s="12" t="s">
        <v>147</v>
      </c>
      <c r="B77" s="119" t="s">
        <v>225</v>
      </c>
      <c r="C77" s="171">
        <v>0</v>
      </c>
      <c r="D77" s="110">
        <v>0</v>
      </c>
      <c r="E77" s="110">
        <v>421801.21</v>
      </c>
      <c r="F77" s="316">
        <v>228176.13</v>
      </c>
      <c r="G77" s="310">
        <v>64823</v>
      </c>
      <c r="H77" s="110">
        <v>0</v>
      </c>
      <c r="I77" s="110">
        <v>295083.52000000002</v>
      </c>
      <c r="J77" s="110">
        <v>421801.21</v>
      </c>
      <c r="K77" s="110">
        <v>421801.21</v>
      </c>
      <c r="L77" s="110">
        <v>345188.84</v>
      </c>
      <c r="M77" s="110">
        <v>306623.8</v>
      </c>
      <c r="N77" s="110">
        <v>267713.53000000003</v>
      </c>
      <c r="O77" s="110">
        <v>228176.13</v>
      </c>
      <c r="P77" s="110">
        <v>188136.05</v>
      </c>
      <c r="Q77" s="285">
        <v>147495</v>
      </c>
      <c r="R77" s="285">
        <v>106352.38</v>
      </c>
      <c r="S77" s="339">
        <v>64823</v>
      </c>
      <c r="T77" s="339">
        <v>25465</v>
      </c>
    </row>
    <row r="78" spans="1:20" x14ac:dyDescent="0.25">
      <c r="A78" s="12" t="s">
        <v>148</v>
      </c>
      <c r="B78" s="119" t="s">
        <v>226</v>
      </c>
      <c r="C78" s="171">
        <v>0</v>
      </c>
      <c r="D78" s="110">
        <v>0</v>
      </c>
      <c r="E78" s="110">
        <v>0</v>
      </c>
      <c r="F78" s="316">
        <v>0</v>
      </c>
      <c r="G78" s="310">
        <v>0</v>
      </c>
      <c r="H78" s="110">
        <v>0</v>
      </c>
      <c r="I78" s="110">
        <v>0</v>
      </c>
      <c r="J78" s="110">
        <v>0</v>
      </c>
      <c r="K78" s="110">
        <v>0</v>
      </c>
      <c r="L78" s="110">
        <v>0</v>
      </c>
      <c r="M78" s="110">
        <v>0</v>
      </c>
      <c r="N78" s="110">
        <v>0</v>
      </c>
      <c r="O78" s="110">
        <v>0</v>
      </c>
      <c r="P78" s="110">
        <v>0</v>
      </c>
      <c r="Q78" s="285">
        <v>0</v>
      </c>
      <c r="R78" s="285">
        <v>0</v>
      </c>
      <c r="S78" s="339">
        <v>0</v>
      </c>
      <c r="T78" s="339">
        <v>0</v>
      </c>
    </row>
    <row r="79" spans="1:20" x14ac:dyDescent="0.25">
      <c r="A79" s="12" t="s">
        <v>149</v>
      </c>
      <c r="B79" s="119" t="s">
        <v>227</v>
      </c>
      <c r="C79" s="171">
        <v>0</v>
      </c>
      <c r="D79" s="110">
        <v>0</v>
      </c>
      <c r="E79" s="110">
        <v>0</v>
      </c>
      <c r="F79" s="316">
        <v>0</v>
      </c>
      <c r="G79" s="310">
        <v>0</v>
      </c>
      <c r="H79" s="110">
        <v>0</v>
      </c>
      <c r="I79" s="110">
        <v>0</v>
      </c>
      <c r="J79" s="110">
        <v>0</v>
      </c>
      <c r="K79" s="110">
        <v>0</v>
      </c>
      <c r="L79" s="110">
        <v>0</v>
      </c>
      <c r="M79" s="110">
        <v>0</v>
      </c>
      <c r="N79" s="110">
        <v>0</v>
      </c>
      <c r="O79" s="110">
        <v>0</v>
      </c>
      <c r="P79" s="110">
        <v>0</v>
      </c>
      <c r="Q79" s="285">
        <v>0</v>
      </c>
      <c r="R79" s="285">
        <v>0</v>
      </c>
      <c r="S79" s="339">
        <v>0</v>
      </c>
      <c r="T79" s="339">
        <v>0</v>
      </c>
    </row>
    <row r="80" spans="1:20" s="14" customFormat="1" x14ac:dyDescent="0.25">
      <c r="A80" s="9" t="s">
        <v>150</v>
      </c>
      <c r="B80" s="125" t="s">
        <v>228</v>
      </c>
      <c r="C80" s="158">
        <v>140921.78</v>
      </c>
      <c r="D80" s="112">
        <v>471680.83</v>
      </c>
      <c r="E80" s="112">
        <v>1832360.95</v>
      </c>
      <c r="F80" s="327">
        <v>2499895</v>
      </c>
      <c r="G80" s="322">
        <v>3417985</v>
      </c>
      <c r="H80" s="112">
        <v>393229.35</v>
      </c>
      <c r="I80" s="112">
        <v>2055915.09</v>
      </c>
      <c r="J80" s="112">
        <v>2010840.85</v>
      </c>
      <c r="K80" s="112">
        <v>1660259.72</v>
      </c>
      <c r="L80" s="112">
        <v>2285702.1799999997</v>
      </c>
      <c r="M80" s="112">
        <v>2328893.8199999998</v>
      </c>
      <c r="N80" s="112">
        <v>3384876.01</v>
      </c>
      <c r="O80" s="112">
        <v>2499895</v>
      </c>
      <c r="P80" s="112">
        <v>3717648.21</v>
      </c>
      <c r="Q80" s="289">
        <v>4849470</v>
      </c>
      <c r="R80" s="289">
        <v>6967197.6299999999</v>
      </c>
      <c r="S80" s="343">
        <v>3417985</v>
      </c>
      <c r="T80" s="343">
        <v>5314099</v>
      </c>
    </row>
    <row r="81" spans="1:20" x14ac:dyDescent="0.25">
      <c r="A81" s="12" t="s">
        <v>151</v>
      </c>
      <c r="B81" s="119" t="s">
        <v>229</v>
      </c>
      <c r="C81" s="171">
        <v>0</v>
      </c>
      <c r="D81" s="110">
        <v>0</v>
      </c>
      <c r="E81" s="110">
        <v>0</v>
      </c>
      <c r="F81" s="316">
        <v>0</v>
      </c>
      <c r="G81" s="310">
        <v>0</v>
      </c>
      <c r="H81" s="110">
        <v>0</v>
      </c>
      <c r="I81" s="110">
        <v>0</v>
      </c>
      <c r="J81" s="110">
        <v>0</v>
      </c>
      <c r="K81" s="110">
        <v>0</v>
      </c>
      <c r="L81" s="110">
        <v>0</v>
      </c>
      <c r="M81" s="110">
        <v>0</v>
      </c>
      <c r="N81" s="110">
        <v>0</v>
      </c>
      <c r="O81" s="110">
        <v>0</v>
      </c>
      <c r="P81" s="110">
        <v>0</v>
      </c>
      <c r="Q81" s="285">
        <v>0</v>
      </c>
      <c r="R81" s="285">
        <v>0</v>
      </c>
      <c r="S81" s="339">
        <v>0</v>
      </c>
      <c r="T81" s="339">
        <v>0</v>
      </c>
    </row>
    <row r="82" spans="1:20" ht="21" x14ac:dyDescent="0.25">
      <c r="A82" s="12" t="s">
        <v>152</v>
      </c>
      <c r="B82" s="119" t="s">
        <v>245</v>
      </c>
      <c r="C82" s="171">
        <v>0</v>
      </c>
      <c r="D82" s="110">
        <v>0</v>
      </c>
      <c r="E82" s="110">
        <v>0</v>
      </c>
      <c r="F82" s="316">
        <v>0</v>
      </c>
      <c r="G82" s="310">
        <v>0</v>
      </c>
      <c r="H82" s="110">
        <v>0</v>
      </c>
      <c r="I82" s="110">
        <v>0</v>
      </c>
      <c r="J82" s="110">
        <v>0</v>
      </c>
      <c r="K82" s="110">
        <v>0</v>
      </c>
      <c r="L82" s="110">
        <v>0</v>
      </c>
      <c r="M82" s="110">
        <v>0</v>
      </c>
      <c r="N82" s="110">
        <v>0</v>
      </c>
      <c r="O82" s="110">
        <v>0</v>
      </c>
      <c r="P82" s="110">
        <v>0</v>
      </c>
      <c r="Q82" s="285">
        <v>0</v>
      </c>
      <c r="R82" s="285">
        <v>0</v>
      </c>
      <c r="S82" s="339">
        <v>0</v>
      </c>
      <c r="T82" s="339">
        <v>0</v>
      </c>
    </row>
    <row r="83" spans="1:20" x14ac:dyDescent="0.25">
      <c r="A83" s="12" t="s">
        <v>153</v>
      </c>
      <c r="B83" s="119" t="s">
        <v>230</v>
      </c>
      <c r="C83" s="171">
        <v>140921.78</v>
      </c>
      <c r="D83" s="110">
        <v>471680.83</v>
      </c>
      <c r="E83" s="110">
        <v>1832360.95</v>
      </c>
      <c r="F83" s="316">
        <v>2499895</v>
      </c>
      <c r="G83" s="310">
        <v>3417985</v>
      </c>
      <c r="H83" s="110">
        <v>393229.35</v>
      </c>
      <c r="I83" s="110">
        <v>2055915.09</v>
      </c>
      <c r="J83" s="110">
        <v>2010840.85</v>
      </c>
      <c r="K83" s="110">
        <v>1660259.72</v>
      </c>
      <c r="L83" s="110">
        <v>2285702.1799999997</v>
      </c>
      <c r="M83" s="110">
        <v>2328893.8199999998</v>
      </c>
      <c r="N83" s="110">
        <v>3384876.01</v>
      </c>
      <c r="O83" s="110">
        <v>2499895</v>
      </c>
      <c r="P83" s="110">
        <v>3717648.21</v>
      </c>
      <c r="Q83" s="285">
        <v>4849470</v>
      </c>
      <c r="R83" s="285">
        <v>6967197.6299999999</v>
      </c>
      <c r="S83" s="339">
        <v>3417985</v>
      </c>
      <c r="T83" s="339">
        <v>5314099</v>
      </c>
    </row>
    <row r="84" spans="1:20" x14ac:dyDescent="0.25">
      <c r="A84" s="13" t="s">
        <v>145</v>
      </c>
      <c r="B84" s="117" t="s">
        <v>223</v>
      </c>
      <c r="C84" s="171">
        <v>0</v>
      </c>
      <c r="D84" s="187">
        <v>0</v>
      </c>
      <c r="E84" s="110">
        <v>0</v>
      </c>
      <c r="F84" s="316">
        <v>0</v>
      </c>
      <c r="G84" s="310">
        <v>0</v>
      </c>
      <c r="H84" s="110">
        <v>0</v>
      </c>
      <c r="I84" s="110">
        <v>0</v>
      </c>
      <c r="J84" s="110">
        <v>0</v>
      </c>
      <c r="K84" s="110">
        <v>0</v>
      </c>
      <c r="L84" s="110">
        <v>0</v>
      </c>
      <c r="M84" s="110">
        <v>0</v>
      </c>
      <c r="N84" s="110">
        <v>0</v>
      </c>
      <c r="O84" s="110">
        <v>0</v>
      </c>
      <c r="P84" s="110">
        <v>0</v>
      </c>
      <c r="Q84" s="285">
        <v>0</v>
      </c>
      <c r="R84" s="285">
        <v>0</v>
      </c>
      <c r="S84" s="339">
        <v>0</v>
      </c>
      <c r="T84" s="339">
        <v>0</v>
      </c>
    </row>
    <row r="85" spans="1:20" x14ac:dyDescent="0.25">
      <c r="A85" s="13" t="s">
        <v>154</v>
      </c>
      <c r="B85" s="117" t="s">
        <v>231</v>
      </c>
      <c r="C85" s="171">
        <v>0</v>
      </c>
      <c r="D85" s="187">
        <v>0</v>
      </c>
      <c r="E85" s="110">
        <v>0</v>
      </c>
      <c r="F85" s="316">
        <v>0</v>
      </c>
      <c r="G85" s="310">
        <v>0</v>
      </c>
      <c r="H85" s="110">
        <v>0</v>
      </c>
      <c r="I85" s="110">
        <v>0</v>
      </c>
      <c r="J85" s="110">
        <v>0</v>
      </c>
      <c r="K85" s="110">
        <v>0</v>
      </c>
      <c r="L85" s="110">
        <v>0</v>
      </c>
      <c r="M85" s="110">
        <v>0</v>
      </c>
      <c r="N85" s="110">
        <v>0</v>
      </c>
      <c r="O85" s="110">
        <v>0</v>
      </c>
      <c r="P85" s="110">
        <v>0</v>
      </c>
      <c r="Q85" s="285">
        <v>0</v>
      </c>
      <c r="R85" s="285">
        <v>0</v>
      </c>
      <c r="S85" s="339">
        <v>0</v>
      </c>
      <c r="T85" s="339">
        <v>0</v>
      </c>
    </row>
    <row r="86" spans="1:20" x14ac:dyDescent="0.25">
      <c r="A86" s="13" t="s">
        <v>147</v>
      </c>
      <c r="B86" s="117" t="s">
        <v>225</v>
      </c>
      <c r="C86" s="171">
        <v>0</v>
      </c>
      <c r="D86" s="187">
        <v>0</v>
      </c>
      <c r="E86" s="110">
        <v>110782.52</v>
      </c>
      <c r="F86" s="316">
        <v>155670.63</v>
      </c>
      <c r="G86" s="310">
        <v>162324</v>
      </c>
      <c r="H86" s="110">
        <v>0</v>
      </c>
      <c r="I86" s="110">
        <v>97766.45</v>
      </c>
      <c r="J86" s="110">
        <v>146992.51999999999</v>
      </c>
      <c r="K86" s="110">
        <v>110849.24</v>
      </c>
      <c r="L86" s="110">
        <v>150857.29999999999</v>
      </c>
      <c r="M86" s="110">
        <v>152421.07999999999</v>
      </c>
      <c r="N86" s="110">
        <v>153965.78</v>
      </c>
      <c r="O86" s="110">
        <v>155670.63</v>
      </c>
      <c r="P86" s="110">
        <v>199314.61</v>
      </c>
      <c r="Q86" s="285">
        <v>509918</v>
      </c>
      <c r="R86" s="285">
        <v>503270.24</v>
      </c>
      <c r="S86" s="339">
        <v>162324</v>
      </c>
      <c r="T86" s="339">
        <v>161456</v>
      </c>
    </row>
    <row r="87" spans="1:20" x14ac:dyDescent="0.25">
      <c r="A87" s="13" t="s">
        <v>155</v>
      </c>
      <c r="B87" s="117" t="s">
        <v>232</v>
      </c>
      <c r="C87" s="171">
        <v>137126.29999999999</v>
      </c>
      <c r="D87" s="110">
        <v>268870.61</v>
      </c>
      <c r="E87" s="110">
        <v>332353.86</v>
      </c>
      <c r="F87" s="316">
        <v>531338.37</v>
      </c>
      <c r="G87" s="310">
        <v>897649</v>
      </c>
      <c r="H87" s="110">
        <v>172186.35</v>
      </c>
      <c r="I87" s="110">
        <v>382715.81</v>
      </c>
      <c r="J87" s="110">
        <v>456944.38</v>
      </c>
      <c r="K87" s="110">
        <v>125196.06</v>
      </c>
      <c r="L87" s="110">
        <v>567508.89</v>
      </c>
      <c r="M87" s="110">
        <v>685082.33</v>
      </c>
      <c r="N87" s="110">
        <v>661709.18999999994</v>
      </c>
      <c r="O87" s="110">
        <v>531338.37</v>
      </c>
      <c r="P87" s="110">
        <v>1626114.18</v>
      </c>
      <c r="Q87" s="285">
        <v>1017865</v>
      </c>
      <c r="R87" s="285">
        <v>874447.92</v>
      </c>
      <c r="S87" s="339">
        <v>897649</v>
      </c>
      <c r="T87" s="339">
        <v>1058370</v>
      </c>
    </row>
    <row r="88" spans="1:20" x14ac:dyDescent="0.25">
      <c r="A88" s="10" t="s">
        <v>156</v>
      </c>
      <c r="B88" s="120" t="s">
        <v>233</v>
      </c>
      <c r="C88" s="171">
        <v>137126.29999999999</v>
      </c>
      <c r="D88" s="110">
        <v>268870.61</v>
      </c>
      <c r="E88" s="110">
        <v>332353.86</v>
      </c>
      <c r="F88" s="316">
        <v>531338.37</v>
      </c>
      <c r="G88" s="310">
        <v>897649</v>
      </c>
      <c r="H88" s="110">
        <v>172186.35</v>
      </c>
      <c r="I88" s="110">
        <v>382715.81</v>
      </c>
      <c r="J88" s="110">
        <v>456944.38</v>
      </c>
      <c r="K88" s="110">
        <v>125196.06</v>
      </c>
      <c r="L88" s="110">
        <v>567508.89</v>
      </c>
      <c r="M88" s="110">
        <v>685082.33</v>
      </c>
      <c r="N88" s="110">
        <v>661709.18999999994</v>
      </c>
      <c r="O88" s="110">
        <v>531338.37</v>
      </c>
      <c r="P88" s="110">
        <v>1626114.18</v>
      </c>
      <c r="Q88" s="285">
        <v>1017865</v>
      </c>
      <c r="R88" s="285">
        <v>874447.92</v>
      </c>
      <c r="S88" s="339">
        <v>897649</v>
      </c>
      <c r="T88" s="339">
        <v>1058370</v>
      </c>
    </row>
    <row r="89" spans="1:20" x14ac:dyDescent="0.25">
      <c r="A89" s="10" t="s">
        <v>157</v>
      </c>
      <c r="B89" s="120" t="s">
        <v>234</v>
      </c>
      <c r="C89" s="171">
        <v>0</v>
      </c>
      <c r="D89" s="110">
        <v>0</v>
      </c>
      <c r="E89" s="110">
        <v>0</v>
      </c>
      <c r="F89" s="316">
        <v>0</v>
      </c>
      <c r="G89" s="310">
        <v>0</v>
      </c>
      <c r="H89" s="110">
        <v>0</v>
      </c>
      <c r="I89" s="110">
        <v>0</v>
      </c>
      <c r="J89" s="110">
        <v>0</v>
      </c>
      <c r="K89" s="110">
        <v>0</v>
      </c>
      <c r="L89" s="110">
        <v>0</v>
      </c>
      <c r="M89" s="110">
        <v>0</v>
      </c>
      <c r="N89" s="110">
        <v>0</v>
      </c>
      <c r="O89" s="110">
        <v>0</v>
      </c>
      <c r="P89" s="110">
        <v>0</v>
      </c>
      <c r="Q89" s="285">
        <v>0</v>
      </c>
      <c r="R89" s="285">
        <v>0</v>
      </c>
      <c r="S89" s="339">
        <v>0</v>
      </c>
      <c r="T89" s="339">
        <v>0</v>
      </c>
    </row>
    <row r="90" spans="1:20" x14ac:dyDescent="0.25">
      <c r="A90" s="12" t="s">
        <v>158</v>
      </c>
      <c r="B90" s="119" t="s">
        <v>235</v>
      </c>
      <c r="C90" s="171">
        <v>0</v>
      </c>
      <c r="D90" s="110">
        <v>0</v>
      </c>
      <c r="E90" s="110">
        <v>0</v>
      </c>
      <c r="F90" s="316">
        <v>0</v>
      </c>
      <c r="G90" s="310">
        <v>0</v>
      </c>
      <c r="H90" s="110">
        <v>0</v>
      </c>
      <c r="I90" s="110">
        <v>0</v>
      </c>
      <c r="J90" s="110">
        <v>0</v>
      </c>
      <c r="K90" s="110">
        <v>0</v>
      </c>
      <c r="L90" s="110">
        <v>0</v>
      </c>
      <c r="M90" s="110">
        <v>0</v>
      </c>
      <c r="N90" s="110">
        <v>0</v>
      </c>
      <c r="O90" s="110">
        <v>0</v>
      </c>
      <c r="P90" s="110">
        <v>0</v>
      </c>
      <c r="Q90" s="285">
        <v>0</v>
      </c>
      <c r="R90" s="285">
        <v>0</v>
      </c>
      <c r="S90" s="339">
        <v>0</v>
      </c>
      <c r="T90" s="339">
        <v>0</v>
      </c>
    </row>
    <row r="91" spans="1:20" x14ac:dyDescent="0.25">
      <c r="A91" s="12" t="s">
        <v>159</v>
      </c>
      <c r="B91" s="119" t="s">
        <v>236</v>
      </c>
      <c r="C91" s="171">
        <v>0</v>
      </c>
      <c r="D91" s="110">
        <v>0</v>
      </c>
      <c r="E91" s="110">
        <v>0</v>
      </c>
      <c r="F91" s="316">
        <v>0</v>
      </c>
      <c r="G91" s="310">
        <v>0</v>
      </c>
      <c r="H91" s="110">
        <v>0</v>
      </c>
      <c r="I91" s="110">
        <v>0</v>
      </c>
      <c r="J91" s="110">
        <v>0</v>
      </c>
      <c r="K91" s="110">
        <v>0</v>
      </c>
      <c r="L91" s="110">
        <v>0</v>
      </c>
      <c r="M91" s="110">
        <v>0</v>
      </c>
      <c r="N91" s="110">
        <v>0</v>
      </c>
      <c r="O91" s="110">
        <v>0</v>
      </c>
      <c r="P91" s="110">
        <v>0</v>
      </c>
      <c r="Q91" s="285">
        <v>0</v>
      </c>
      <c r="R91" s="285">
        <v>0</v>
      </c>
      <c r="S91" s="339">
        <v>0</v>
      </c>
      <c r="T91" s="339">
        <v>0</v>
      </c>
    </row>
    <row r="92" spans="1:20" s="151" customFormat="1" ht="21" x14ac:dyDescent="0.35">
      <c r="A92" s="12" t="s">
        <v>256</v>
      </c>
      <c r="B92" s="119" t="s">
        <v>257</v>
      </c>
      <c r="C92" s="171">
        <v>2627</v>
      </c>
      <c r="D92" s="110">
        <v>202810.22</v>
      </c>
      <c r="E92" s="110">
        <v>44087.98</v>
      </c>
      <c r="F92" s="316">
        <v>66406.39</v>
      </c>
      <c r="G92" s="310">
        <v>76470</v>
      </c>
      <c r="H92" s="110">
        <v>221043</v>
      </c>
      <c r="I92" s="110">
        <v>1575432.83</v>
      </c>
      <c r="J92" s="110">
        <v>365314.82</v>
      </c>
      <c r="K92" s="110">
        <v>297480.23</v>
      </c>
      <c r="L92" s="110">
        <v>123040.40000000001</v>
      </c>
      <c r="M92" s="110">
        <v>57997.149999999994</v>
      </c>
      <c r="N92" s="110">
        <v>2483245.46</v>
      </c>
      <c r="O92" s="110">
        <v>66406.39</v>
      </c>
      <c r="P92" s="110">
        <v>71073.739999999991</v>
      </c>
      <c r="Q92" s="285">
        <v>3264283</v>
      </c>
      <c r="R92" s="285">
        <v>5501979.9100000001</v>
      </c>
      <c r="S92" s="339">
        <v>76470</v>
      </c>
      <c r="T92" s="339">
        <v>1786865</v>
      </c>
    </row>
    <row r="93" spans="1:20" x14ac:dyDescent="0.25">
      <c r="A93" s="12" t="s">
        <v>160</v>
      </c>
      <c r="B93" s="119" t="s">
        <v>237</v>
      </c>
      <c r="C93" s="171">
        <v>1168.22</v>
      </c>
      <c r="D93" s="110">
        <v>0</v>
      </c>
      <c r="E93" s="110">
        <v>1343299</v>
      </c>
      <c r="F93" s="316">
        <v>1746480</v>
      </c>
      <c r="G93" s="310">
        <v>2281542</v>
      </c>
      <c r="H93" s="110">
        <v>0</v>
      </c>
      <c r="I93" s="110">
        <v>0</v>
      </c>
      <c r="J93" s="110">
        <v>1039751.54</v>
      </c>
      <c r="K93" s="110">
        <v>1124896.6000000001</v>
      </c>
      <c r="L93" s="110">
        <v>1442458</v>
      </c>
      <c r="M93" s="110">
        <v>1431555.67</v>
      </c>
      <c r="N93" s="110">
        <v>84135.97</v>
      </c>
      <c r="O93" s="110">
        <v>1746480</v>
      </c>
      <c r="P93" s="110">
        <v>1821145.68</v>
      </c>
      <c r="Q93" s="285">
        <v>57405</v>
      </c>
      <c r="R93" s="285">
        <v>87499.56</v>
      </c>
      <c r="S93" s="339">
        <v>2281542</v>
      </c>
      <c r="T93" s="339">
        <v>2307408</v>
      </c>
    </row>
    <row r="94" spans="1:20" x14ac:dyDescent="0.25">
      <c r="A94" s="12" t="s">
        <v>161</v>
      </c>
      <c r="B94" s="119" t="s">
        <v>238</v>
      </c>
      <c r="C94" s="171">
        <v>0.26</v>
      </c>
      <c r="D94" s="110">
        <v>0</v>
      </c>
      <c r="E94" s="110">
        <v>1837.59</v>
      </c>
      <c r="F94" s="316">
        <v>0</v>
      </c>
      <c r="G94" s="310">
        <v>0</v>
      </c>
      <c r="H94" s="110">
        <v>0</v>
      </c>
      <c r="I94" s="110">
        <v>0</v>
      </c>
      <c r="J94" s="110">
        <v>1837.59</v>
      </c>
      <c r="K94" s="110">
        <v>1837.59</v>
      </c>
      <c r="L94" s="110">
        <v>1837.59</v>
      </c>
      <c r="M94" s="110">
        <v>1837.59</v>
      </c>
      <c r="N94" s="110">
        <v>1819.61</v>
      </c>
      <c r="O94" s="110">
        <v>0</v>
      </c>
      <c r="P94" s="110">
        <v>0</v>
      </c>
      <c r="Q94" s="285">
        <v>0</v>
      </c>
      <c r="R94" s="285">
        <v>0</v>
      </c>
      <c r="S94" s="339">
        <v>0</v>
      </c>
      <c r="T94" s="339">
        <v>0</v>
      </c>
    </row>
    <row r="95" spans="1:20" x14ac:dyDescent="0.25">
      <c r="A95" s="12" t="s">
        <v>162</v>
      </c>
      <c r="B95" s="119" t="s">
        <v>239</v>
      </c>
      <c r="C95" s="171"/>
      <c r="D95" s="110"/>
      <c r="E95" s="110">
        <v>0</v>
      </c>
      <c r="F95" s="316">
        <v>0</v>
      </c>
      <c r="G95" s="310">
        <v>0</v>
      </c>
      <c r="H95" s="110">
        <v>0</v>
      </c>
      <c r="I95" s="110">
        <v>0</v>
      </c>
      <c r="J95" s="110">
        <v>0</v>
      </c>
      <c r="K95" s="110">
        <v>0</v>
      </c>
      <c r="L95" s="110">
        <v>0</v>
      </c>
      <c r="M95" s="110">
        <v>0</v>
      </c>
      <c r="N95" s="110">
        <v>0</v>
      </c>
      <c r="O95" s="110">
        <v>0</v>
      </c>
      <c r="P95" s="110">
        <v>0</v>
      </c>
      <c r="Q95" s="285">
        <v>0</v>
      </c>
      <c r="R95" s="285">
        <v>0</v>
      </c>
      <c r="S95" s="339">
        <v>0</v>
      </c>
      <c r="T95" s="339">
        <v>0</v>
      </c>
    </row>
    <row r="96" spans="1:20" s="14" customFormat="1" x14ac:dyDescent="0.25">
      <c r="A96" s="9" t="s">
        <v>163</v>
      </c>
      <c r="B96" s="125" t="s">
        <v>240</v>
      </c>
      <c r="C96" s="158">
        <v>10000</v>
      </c>
      <c r="D96" s="112">
        <v>42000</v>
      </c>
      <c r="E96" s="112">
        <v>38000</v>
      </c>
      <c r="F96" s="327">
        <v>0</v>
      </c>
      <c r="G96" s="322">
        <v>0</v>
      </c>
      <c r="H96" s="112">
        <v>42000</v>
      </c>
      <c r="I96" s="112">
        <v>47000</v>
      </c>
      <c r="J96" s="112">
        <v>19000</v>
      </c>
      <c r="K96" s="112">
        <v>38000</v>
      </c>
      <c r="L96" s="112">
        <v>38000</v>
      </c>
      <c r="M96" s="112">
        <v>0</v>
      </c>
      <c r="N96" s="112">
        <v>0</v>
      </c>
      <c r="O96" s="112">
        <v>0</v>
      </c>
      <c r="P96" s="112">
        <v>0</v>
      </c>
      <c r="Q96" s="289">
        <v>0</v>
      </c>
      <c r="R96" s="289">
        <v>0</v>
      </c>
      <c r="S96" s="343">
        <v>0</v>
      </c>
      <c r="T96" s="343">
        <v>0</v>
      </c>
    </row>
    <row r="97" spans="1:20" x14ac:dyDescent="0.25">
      <c r="A97" s="12" t="s">
        <v>164</v>
      </c>
      <c r="B97" s="119" t="s">
        <v>241</v>
      </c>
      <c r="C97" s="171"/>
      <c r="D97" s="110"/>
      <c r="E97" s="110">
        <v>0</v>
      </c>
      <c r="F97" s="316">
        <v>0</v>
      </c>
      <c r="G97" s="310">
        <v>0</v>
      </c>
      <c r="H97" s="110">
        <v>0</v>
      </c>
      <c r="I97" s="110">
        <v>0</v>
      </c>
      <c r="J97" s="110">
        <v>0</v>
      </c>
      <c r="K97" s="110">
        <v>0</v>
      </c>
      <c r="L97" s="110">
        <v>0</v>
      </c>
      <c r="M97" s="110">
        <v>0</v>
      </c>
      <c r="N97" s="110">
        <v>0</v>
      </c>
      <c r="O97" s="110">
        <v>0</v>
      </c>
      <c r="P97" s="110">
        <v>0</v>
      </c>
      <c r="Q97" s="285">
        <v>0</v>
      </c>
      <c r="R97" s="285">
        <v>0</v>
      </c>
      <c r="S97" s="339">
        <v>0</v>
      </c>
      <c r="T97" s="339">
        <v>0</v>
      </c>
    </row>
    <row r="98" spans="1:20" x14ac:dyDescent="0.25">
      <c r="A98" s="12" t="s">
        <v>165</v>
      </c>
      <c r="B98" s="119" t="s">
        <v>242</v>
      </c>
      <c r="C98" s="171">
        <v>10000</v>
      </c>
      <c r="D98" s="110">
        <v>42000</v>
      </c>
      <c r="E98" s="110">
        <v>38000</v>
      </c>
      <c r="F98" s="316">
        <v>0</v>
      </c>
      <c r="G98" s="310">
        <v>0</v>
      </c>
      <c r="H98" s="110">
        <v>42000</v>
      </c>
      <c r="I98" s="110">
        <v>47000</v>
      </c>
      <c r="J98" s="110">
        <v>19000</v>
      </c>
      <c r="K98" s="110">
        <v>38000</v>
      </c>
      <c r="L98" s="110">
        <v>38000</v>
      </c>
      <c r="M98" s="110">
        <v>0</v>
      </c>
      <c r="N98" s="110">
        <v>0</v>
      </c>
      <c r="O98" s="110">
        <v>0</v>
      </c>
      <c r="P98" s="110">
        <v>0</v>
      </c>
      <c r="Q98" s="285">
        <v>0</v>
      </c>
      <c r="R98" s="285">
        <v>0</v>
      </c>
      <c r="S98" s="339">
        <v>0</v>
      </c>
      <c r="T98" s="339">
        <v>0</v>
      </c>
    </row>
    <row r="99" spans="1:20" x14ac:dyDescent="0.25">
      <c r="A99" s="12" t="s">
        <v>139</v>
      </c>
      <c r="B99" s="119" t="s">
        <v>216</v>
      </c>
      <c r="C99" s="171"/>
      <c r="D99" s="110"/>
      <c r="E99" s="110">
        <v>0</v>
      </c>
      <c r="F99" s="316">
        <v>0</v>
      </c>
      <c r="G99" s="310">
        <v>0</v>
      </c>
      <c r="H99" s="110">
        <v>0</v>
      </c>
      <c r="I99" s="110">
        <v>0</v>
      </c>
      <c r="J99" s="110">
        <v>0</v>
      </c>
      <c r="K99" s="110">
        <v>0</v>
      </c>
      <c r="L99" s="110">
        <v>0</v>
      </c>
      <c r="M99" s="110">
        <v>0</v>
      </c>
      <c r="N99" s="110">
        <v>0</v>
      </c>
      <c r="O99" s="110">
        <v>0</v>
      </c>
      <c r="P99" s="110">
        <v>0</v>
      </c>
      <c r="Q99" s="285">
        <v>0</v>
      </c>
      <c r="R99" s="285">
        <v>0</v>
      </c>
      <c r="S99" s="339">
        <v>0</v>
      </c>
      <c r="T99" s="339">
        <v>0</v>
      </c>
    </row>
    <row r="100" spans="1:20" x14ac:dyDescent="0.25">
      <c r="A100" s="12" t="s">
        <v>140</v>
      </c>
      <c r="B100" s="119" t="s">
        <v>217</v>
      </c>
      <c r="C100" s="171">
        <v>10000</v>
      </c>
      <c r="D100" s="110">
        <v>42000</v>
      </c>
      <c r="E100" s="110">
        <v>38000</v>
      </c>
      <c r="F100" s="317">
        <v>0</v>
      </c>
      <c r="G100" s="310">
        <v>0</v>
      </c>
      <c r="H100" s="110">
        <v>42000</v>
      </c>
      <c r="I100" s="110">
        <v>47000</v>
      </c>
      <c r="J100" s="110">
        <v>19000</v>
      </c>
      <c r="K100" s="110">
        <v>38000</v>
      </c>
      <c r="L100" s="110">
        <v>38000</v>
      </c>
      <c r="M100" s="110">
        <v>0</v>
      </c>
      <c r="N100" s="110">
        <v>0</v>
      </c>
      <c r="O100" s="110">
        <v>0</v>
      </c>
      <c r="P100" s="110">
        <v>0</v>
      </c>
      <c r="Q100" s="285">
        <v>0</v>
      </c>
      <c r="R100" s="285">
        <v>0</v>
      </c>
      <c r="S100" s="339">
        <v>0</v>
      </c>
      <c r="T100" s="339">
        <v>0</v>
      </c>
    </row>
    <row r="101" spans="1:20" s="14" customFormat="1" x14ac:dyDescent="0.25">
      <c r="A101" s="33" t="s">
        <v>166</v>
      </c>
      <c r="B101" s="126" t="s">
        <v>243</v>
      </c>
      <c r="C101" s="170">
        <v>7393571.6200000001</v>
      </c>
      <c r="D101" s="109">
        <v>7586731.5199999996</v>
      </c>
      <c r="E101" s="109">
        <v>37882230.5</v>
      </c>
      <c r="F101" s="326">
        <v>74369488.609999999</v>
      </c>
      <c r="G101" s="321">
        <v>103728556</v>
      </c>
      <c r="H101" s="109">
        <v>8347441.25</v>
      </c>
      <c r="I101" s="109">
        <v>25679667.219999999</v>
      </c>
      <c r="J101" s="109">
        <v>30265631.68</v>
      </c>
      <c r="K101" s="109">
        <v>34591656.659999996</v>
      </c>
      <c r="L101" s="109">
        <v>44828372.350000001</v>
      </c>
      <c r="M101" s="109">
        <v>54275139.850000001</v>
      </c>
      <c r="N101" s="109">
        <v>66582419.979999989</v>
      </c>
      <c r="O101" s="109">
        <v>74369488.609999999</v>
      </c>
      <c r="P101" s="109">
        <v>83542588.670000002</v>
      </c>
      <c r="Q101" s="279" t="s">
        <v>562</v>
      </c>
      <c r="R101" s="279">
        <v>100170568.78</v>
      </c>
      <c r="S101" s="341" t="s">
        <v>598</v>
      </c>
      <c r="T101" s="341">
        <v>115445868</v>
      </c>
    </row>
    <row r="102" spans="1:20" x14ac:dyDescent="0.25">
      <c r="B102" s="53"/>
      <c r="C102" s="175"/>
      <c r="D102" s="32"/>
      <c r="E102" s="236"/>
      <c r="F102" s="32"/>
      <c r="G102" s="290"/>
      <c r="H102" s="32"/>
      <c r="I102" s="32"/>
      <c r="J102" s="32"/>
      <c r="K102" s="32"/>
      <c r="L102" s="32"/>
      <c r="M102" s="32"/>
      <c r="N102" s="32"/>
      <c r="O102" s="32"/>
      <c r="P102" s="32"/>
      <c r="Q102" s="290"/>
      <c r="S102" s="290"/>
      <c r="T102" s="290"/>
    </row>
    <row r="103" spans="1:20" x14ac:dyDescent="0.25">
      <c r="A103" s="12" t="s">
        <v>251</v>
      </c>
      <c r="B103" s="119" t="s">
        <v>246</v>
      </c>
      <c r="C103" s="175">
        <v>6904095.8399999999</v>
      </c>
      <c r="D103" s="145">
        <v>7041250.6900000004</v>
      </c>
      <c r="E103" s="23">
        <v>35481063</v>
      </c>
      <c r="F103" s="32">
        <v>71048360.790000007</v>
      </c>
      <c r="G103" s="323">
        <v>100021553</v>
      </c>
      <c r="H103" s="32">
        <v>7880411.9000000004</v>
      </c>
      <c r="I103" s="177">
        <v>23122430.609999999</v>
      </c>
      <c r="J103" s="32">
        <v>27479948</v>
      </c>
      <c r="K103" s="23">
        <v>35481063</v>
      </c>
      <c r="L103" s="32">
        <v>41790347.350000001</v>
      </c>
      <c r="M103" s="32">
        <v>50749468.909999996</v>
      </c>
      <c r="N103" s="32">
        <v>61522567</v>
      </c>
      <c r="O103" s="32">
        <v>71048360.790000007</v>
      </c>
      <c r="P103" s="32">
        <v>79062966</v>
      </c>
      <c r="Q103" s="290">
        <v>78310646</v>
      </c>
      <c r="R103" s="290">
        <v>91150110.870000005</v>
      </c>
      <c r="S103" s="290">
        <v>100021553</v>
      </c>
      <c r="T103" s="290">
        <v>109320056</v>
      </c>
    </row>
    <row r="104" spans="1:20" x14ac:dyDescent="0.25">
      <c r="A104" s="12" t="s">
        <v>252</v>
      </c>
      <c r="B104" s="119" t="s">
        <v>247</v>
      </c>
      <c r="C104" s="144">
        <v>679436</v>
      </c>
      <c r="D104" s="144">
        <v>679436</v>
      </c>
      <c r="E104" s="144">
        <v>679436</v>
      </c>
      <c r="F104" s="32">
        <v>679436</v>
      </c>
      <c r="G104" s="323">
        <v>679436</v>
      </c>
      <c r="H104" s="32">
        <v>679436</v>
      </c>
      <c r="I104" s="177">
        <v>679436</v>
      </c>
      <c r="J104" s="32">
        <v>679436</v>
      </c>
      <c r="K104" s="144">
        <v>679436</v>
      </c>
      <c r="L104" s="32">
        <v>679436</v>
      </c>
      <c r="M104" s="32">
        <v>679436</v>
      </c>
      <c r="N104" s="32">
        <v>679436</v>
      </c>
      <c r="O104" s="32">
        <v>679436</v>
      </c>
      <c r="P104" s="32">
        <v>679436</v>
      </c>
      <c r="Q104" s="290">
        <v>679436</v>
      </c>
      <c r="R104" s="290">
        <v>679436</v>
      </c>
      <c r="S104" s="290">
        <v>679436</v>
      </c>
      <c r="T104" s="290">
        <v>679436</v>
      </c>
    </row>
    <row r="105" spans="1:20" x14ac:dyDescent="0.25">
      <c r="A105" s="12" t="s">
        <v>253</v>
      </c>
      <c r="B105" s="119" t="s">
        <v>248</v>
      </c>
      <c r="C105" s="261">
        <v>10.161510193748933</v>
      </c>
      <c r="D105" s="146">
        <v>10.36</v>
      </c>
      <c r="E105" s="193">
        <v>52.22</v>
      </c>
      <c r="F105" s="31">
        <v>104.56961478343804</v>
      </c>
      <c r="G105" s="324">
        <v>147.21</v>
      </c>
      <c r="H105" s="31">
        <v>11.6</v>
      </c>
      <c r="I105" s="192">
        <v>34.03</v>
      </c>
      <c r="J105" s="31">
        <v>40.450000000000003</v>
      </c>
      <c r="K105" s="193">
        <v>52.22</v>
      </c>
      <c r="L105" s="31">
        <v>61.51</v>
      </c>
      <c r="M105" s="31">
        <v>74.69</v>
      </c>
      <c r="N105" s="31">
        <v>90.55</v>
      </c>
      <c r="O105" s="31">
        <v>104.56961478343804</v>
      </c>
      <c r="P105" s="31">
        <v>116.37</v>
      </c>
      <c r="Q105" s="146">
        <v>115.26</v>
      </c>
      <c r="R105" s="146">
        <v>134.15555088337976</v>
      </c>
      <c r="S105" s="146">
        <v>147.21</v>
      </c>
      <c r="T105" s="146">
        <v>160.9</v>
      </c>
    </row>
    <row r="106" spans="1:20" x14ac:dyDescent="0.25">
      <c r="A106" s="12" t="s">
        <v>254</v>
      </c>
      <c r="B106" s="119" t="s">
        <v>249</v>
      </c>
      <c r="C106" s="144">
        <v>679436</v>
      </c>
      <c r="D106" s="144">
        <v>679436</v>
      </c>
      <c r="E106" s="144">
        <v>697567</v>
      </c>
      <c r="F106" s="32">
        <v>698203</v>
      </c>
      <c r="G106" s="323">
        <v>699364</v>
      </c>
      <c r="H106" s="32">
        <v>679436</v>
      </c>
      <c r="I106" s="177">
        <v>679436</v>
      </c>
      <c r="J106" s="32">
        <v>698063</v>
      </c>
      <c r="K106" s="144">
        <v>697567</v>
      </c>
      <c r="L106" s="32">
        <v>697567</v>
      </c>
      <c r="M106" s="32">
        <v>698063</v>
      </c>
      <c r="N106" s="32">
        <v>698283</v>
      </c>
      <c r="O106" s="32">
        <v>698203</v>
      </c>
      <c r="P106" s="32">
        <v>698606</v>
      </c>
      <c r="Q106" s="290">
        <v>698606</v>
      </c>
      <c r="R106" s="290">
        <v>699364</v>
      </c>
      <c r="S106" s="290" t="s">
        <v>599</v>
      </c>
      <c r="T106" s="290">
        <v>699364</v>
      </c>
    </row>
    <row r="107" spans="1:20" x14ac:dyDescent="0.25">
      <c r="A107" s="12" t="s">
        <v>255</v>
      </c>
      <c r="B107" s="119" t="s">
        <v>250</v>
      </c>
      <c r="C107" s="261">
        <v>10.161510193748933</v>
      </c>
      <c r="D107" s="147">
        <v>10.36</v>
      </c>
      <c r="E107" s="193">
        <v>50.86</v>
      </c>
      <c r="F107" s="31">
        <v>101.75888787358406</v>
      </c>
      <c r="G107" s="324">
        <v>143.02000000000001</v>
      </c>
      <c r="H107" s="31">
        <v>11.6</v>
      </c>
      <c r="I107" s="192">
        <v>34.03</v>
      </c>
      <c r="J107" s="31">
        <v>39.369999999999997</v>
      </c>
      <c r="K107" s="193">
        <v>50.86</v>
      </c>
      <c r="L107" s="31">
        <v>59.91</v>
      </c>
      <c r="M107" s="31">
        <v>72.7</v>
      </c>
      <c r="N107" s="31">
        <v>88.11</v>
      </c>
      <c r="O107" s="31">
        <v>101.75888787358406</v>
      </c>
      <c r="P107" s="31">
        <v>113.17</v>
      </c>
      <c r="Q107" s="278">
        <v>112.1</v>
      </c>
      <c r="R107" s="302">
        <v>130.33286081353916</v>
      </c>
      <c r="S107" s="146">
        <v>143.02000000000001</v>
      </c>
      <c r="T107" s="146">
        <v>156.31</v>
      </c>
    </row>
    <row r="108" spans="1:20" x14ac:dyDescent="0.25">
      <c r="B108" s="53"/>
      <c r="C108" s="27"/>
      <c r="D108" s="27"/>
      <c r="E108" s="27"/>
      <c r="F108" s="27"/>
      <c r="G108" s="27"/>
      <c r="H108" s="27"/>
      <c r="I108" s="27"/>
      <c r="J108" s="27"/>
      <c r="K108" s="27"/>
      <c r="L108" s="27"/>
      <c r="M108" s="27"/>
      <c r="N108" s="27"/>
      <c r="O108" s="27"/>
      <c r="S108" s="27"/>
      <c r="T108" s="27"/>
    </row>
    <row r="109" spans="1:20" x14ac:dyDescent="0.25">
      <c r="C109" s="27"/>
      <c r="D109" s="27"/>
      <c r="E109" s="27"/>
      <c r="F109" s="27"/>
      <c r="G109" s="27"/>
      <c r="H109" s="27"/>
      <c r="I109" s="27"/>
      <c r="J109" s="32"/>
      <c r="K109" s="27"/>
      <c r="L109" s="27"/>
      <c r="M109" s="27"/>
      <c r="N109" s="27"/>
      <c r="O109" s="27"/>
      <c r="S109" s="27"/>
      <c r="T109" s="27"/>
    </row>
  </sheetData>
  <mergeCells count="2">
    <mergeCell ref="C1:G1"/>
    <mergeCell ref="H1:T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0078-6F58-40BA-A0E6-F8014315AB4D}">
  <sheetPr>
    <tabColor theme="9" tint="0.79998168889431442"/>
  </sheetPr>
  <dimension ref="A1:T133"/>
  <sheetViews>
    <sheetView showGridLines="0" zoomScale="80" zoomScaleNormal="80" workbookViewId="0">
      <pane xSplit="2" ySplit="3" topLeftCell="E4" activePane="bottomRight" state="frozen"/>
      <selection pane="topRight" activeCell="C1" sqref="C1"/>
      <selection pane="bottomLeft" activeCell="A4" sqref="A4"/>
      <selection pane="bottomRight" activeCell="P15" sqref="P15"/>
    </sheetView>
  </sheetViews>
  <sheetFormatPr defaultRowHeight="10.5" x14ac:dyDescent="0.25"/>
  <cols>
    <col min="1" max="2" width="40.6328125" style="2" customWidth="1"/>
    <col min="3" max="10" width="10" style="2" customWidth="1"/>
    <col min="11" max="11" width="10" style="36" customWidth="1"/>
    <col min="12" max="14" width="10" style="2" customWidth="1"/>
    <col min="15" max="16" width="9.6328125" style="2" bestFit="1" customWidth="1"/>
    <col min="17" max="17" width="9.6328125" style="2" customWidth="1"/>
    <col min="18" max="20" width="10.6328125" style="2" bestFit="1" customWidth="1"/>
    <col min="21" max="16384" width="8.7265625" style="2"/>
  </cols>
  <sheetData>
    <row r="1" spans="1:20" ht="32" customHeight="1" x14ac:dyDescent="0.25">
      <c r="A1" s="28" t="s">
        <v>0</v>
      </c>
      <c r="B1" s="28" t="s">
        <v>2</v>
      </c>
      <c r="C1" s="357" t="s">
        <v>532</v>
      </c>
      <c r="D1" s="357"/>
      <c r="E1" s="357"/>
      <c r="F1" s="357"/>
      <c r="G1" s="358"/>
      <c r="H1" s="356" t="s">
        <v>436</v>
      </c>
      <c r="I1" s="368"/>
      <c r="J1" s="368"/>
      <c r="K1" s="368"/>
      <c r="L1" s="368"/>
      <c r="M1" s="368"/>
      <c r="N1" s="368"/>
      <c r="O1" s="368"/>
      <c r="P1" s="368"/>
      <c r="Q1" s="368"/>
      <c r="R1" s="368"/>
      <c r="S1" s="368"/>
      <c r="T1" s="368"/>
    </row>
    <row r="2" spans="1:20" x14ac:dyDescent="0.25">
      <c r="C2" s="1" t="s">
        <v>7</v>
      </c>
      <c r="D2" s="1" t="s">
        <v>7</v>
      </c>
      <c r="E2" s="1" t="s">
        <v>7</v>
      </c>
      <c r="F2" s="1" t="s">
        <v>7</v>
      </c>
      <c r="G2" s="51" t="s">
        <v>7</v>
      </c>
      <c r="H2" s="1" t="s">
        <v>6</v>
      </c>
      <c r="I2" s="1" t="s">
        <v>5</v>
      </c>
      <c r="J2" s="1" t="s">
        <v>4</v>
      </c>
      <c r="K2" s="1" t="s">
        <v>3</v>
      </c>
      <c r="L2" s="1" t="s">
        <v>6</v>
      </c>
      <c r="M2" s="1" t="s">
        <v>5</v>
      </c>
      <c r="N2" s="1" t="s">
        <v>4</v>
      </c>
      <c r="O2" s="1" t="s">
        <v>3</v>
      </c>
      <c r="P2" s="1" t="s">
        <v>6</v>
      </c>
      <c r="Q2" s="1" t="s">
        <v>5</v>
      </c>
      <c r="R2" s="1" t="s">
        <v>4</v>
      </c>
      <c r="S2" s="1" t="s">
        <v>3</v>
      </c>
      <c r="T2" s="1" t="s">
        <v>6</v>
      </c>
    </row>
    <row r="3" spans="1:20" s="45" customFormat="1" x14ac:dyDescent="0.25">
      <c r="A3" s="44"/>
      <c r="B3" s="44"/>
      <c r="C3" s="8">
        <v>2018</v>
      </c>
      <c r="D3" s="8">
        <v>2019</v>
      </c>
      <c r="E3" s="8">
        <v>2020</v>
      </c>
      <c r="F3" s="344">
        <v>2021</v>
      </c>
      <c r="G3" s="52">
        <v>2022</v>
      </c>
      <c r="H3" s="8" t="s">
        <v>14</v>
      </c>
      <c r="I3" s="8" t="s">
        <v>13</v>
      </c>
      <c r="J3" s="8" t="s">
        <v>12</v>
      </c>
      <c r="K3" s="8" t="s">
        <v>11</v>
      </c>
      <c r="L3" s="8" t="s">
        <v>10</v>
      </c>
      <c r="M3" s="8" t="s">
        <v>9</v>
      </c>
      <c r="N3" s="8" t="s">
        <v>8</v>
      </c>
      <c r="O3" s="8" t="s">
        <v>526</v>
      </c>
      <c r="P3" s="8" t="s">
        <v>546</v>
      </c>
      <c r="Q3" s="8" t="s">
        <v>554</v>
      </c>
      <c r="R3" s="8" t="s">
        <v>588</v>
      </c>
      <c r="S3" s="8" t="s">
        <v>594</v>
      </c>
      <c r="T3" s="8" t="s">
        <v>614</v>
      </c>
    </row>
    <row r="4" spans="1:20" x14ac:dyDescent="0.25">
      <c r="A4" s="29" t="s">
        <v>369</v>
      </c>
      <c r="B4" s="29" t="s">
        <v>47</v>
      </c>
      <c r="C4" s="176">
        <v>4659819.3899999997</v>
      </c>
      <c r="D4" s="63">
        <v>6985926.8200000003</v>
      </c>
      <c r="E4" s="237">
        <v>37670842.450000003</v>
      </c>
      <c r="F4" s="237">
        <v>46128028.68</v>
      </c>
      <c r="G4" s="64">
        <v>54910256</v>
      </c>
      <c r="H4" s="65">
        <v>1176924.1399999999</v>
      </c>
      <c r="I4" s="65">
        <v>21882963.960000001</v>
      </c>
      <c r="J4" s="65">
        <v>7571809.8299999982</v>
      </c>
      <c r="K4" s="66">
        <f t="shared" ref="K4:K34" si="0">E4-SUM(H4:J4)</f>
        <v>7039144.5200000033</v>
      </c>
      <c r="L4" s="65">
        <v>8208184.8099999996</v>
      </c>
      <c r="M4" s="65">
        <v>13040025.650000002</v>
      </c>
      <c r="N4" s="65">
        <v>14058525.43</v>
      </c>
      <c r="O4" s="248">
        <v>10821292.789999999</v>
      </c>
      <c r="P4" s="248">
        <v>11016350.98</v>
      </c>
      <c r="Q4" s="248">
        <v>17071017.02</v>
      </c>
      <c r="R4" s="248">
        <v>14959885.649999999</v>
      </c>
      <c r="S4" s="248">
        <v>11863002.349999998</v>
      </c>
      <c r="T4" s="254">
        <v>12010867</v>
      </c>
    </row>
    <row r="5" spans="1:20" x14ac:dyDescent="0.25">
      <c r="A5" s="13" t="s">
        <v>408</v>
      </c>
      <c r="B5" s="26" t="s">
        <v>48</v>
      </c>
      <c r="C5" s="182">
        <v>0</v>
      </c>
      <c r="D5" s="59">
        <v>0</v>
      </c>
      <c r="E5" s="238">
        <v>0</v>
      </c>
      <c r="F5" s="238">
        <v>0</v>
      </c>
      <c r="G5" s="346">
        <v>0</v>
      </c>
      <c r="H5" s="68">
        <v>0</v>
      </c>
      <c r="I5" s="68">
        <v>0</v>
      </c>
      <c r="J5" s="68">
        <v>0</v>
      </c>
      <c r="K5" s="69">
        <f t="shared" si="0"/>
        <v>0</v>
      </c>
      <c r="L5" s="68">
        <v>0</v>
      </c>
      <c r="M5" s="68">
        <v>0</v>
      </c>
      <c r="N5" s="68">
        <v>0</v>
      </c>
      <c r="O5" s="177">
        <v>0</v>
      </c>
      <c r="P5" s="177">
        <v>0</v>
      </c>
      <c r="Q5" s="177">
        <v>0</v>
      </c>
      <c r="R5" s="177">
        <v>0</v>
      </c>
      <c r="S5" s="177">
        <v>0</v>
      </c>
      <c r="T5" s="177">
        <v>0</v>
      </c>
    </row>
    <row r="6" spans="1:20" x14ac:dyDescent="0.25">
      <c r="A6" s="13" t="s">
        <v>414</v>
      </c>
      <c r="B6" s="26" t="s">
        <v>85</v>
      </c>
      <c r="C6" s="177">
        <v>4659819.3899999997</v>
      </c>
      <c r="D6" s="59">
        <v>6985926.8200000003</v>
      </c>
      <c r="E6" s="71">
        <v>37670842.450000003</v>
      </c>
      <c r="F6" s="345">
        <v>46128028.68</v>
      </c>
      <c r="G6" s="244">
        <v>54910256</v>
      </c>
      <c r="H6" s="68">
        <v>1176924.1399999999</v>
      </c>
      <c r="I6" s="68">
        <v>21882963.960000001</v>
      </c>
      <c r="J6" s="68">
        <v>7571809.8299999982</v>
      </c>
      <c r="K6" s="69">
        <f t="shared" si="0"/>
        <v>7039144.5200000033</v>
      </c>
      <c r="L6" s="68">
        <v>8208184.8099999996</v>
      </c>
      <c r="M6" s="68">
        <v>13040025.650000002</v>
      </c>
      <c r="N6" s="68">
        <v>14058525.43</v>
      </c>
      <c r="O6" s="177">
        <v>10821292.789999999</v>
      </c>
      <c r="P6" s="177">
        <v>11016350.98</v>
      </c>
      <c r="Q6" s="177">
        <v>17071017.02</v>
      </c>
      <c r="R6" s="177">
        <v>14959885.649999999</v>
      </c>
      <c r="S6" s="177">
        <v>11863002.349999998</v>
      </c>
      <c r="T6" s="177">
        <v>12010867</v>
      </c>
    </row>
    <row r="7" spans="1:20" x14ac:dyDescent="0.25">
      <c r="A7" s="48" t="s">
        <v>370</v>
      </c>
      <c r="B7" s="48" t="s">
        <v>49</v>
      </c>
      <c r="C7" s="176">
        <v>1780056.4</v>
      </c>
      <c r="D7" s="63">
        <v>6521441.5800000001</v>
      </c>
      <c r="E7" s="237">
        <v>12160312.93</v>
      </c>
      <c r="F7" s="180">
        <v>15931627.850000001</v>
      </c>
      <c r="G7" s="246">
        <v>18658885</v>
      </c>
      <c r="H7" s="65">
        <v>500698.47000000003</v>
      </c>
      <c r="I7" s="65">
        <v>2347840.21</v>
      </c>
      <c r="J7" s="65">
        <v>6538639.0800000001</v>
      </c>
      <c r="K7" s="66">
        <v>2725264.79</v>
      </c>
      <c r="L7" s="65">
        <v>3645310.8200000003</v>
      </c>
      <c r="M7" s="65">
        <v>4269528.92</v>
      </c>
      <c r="N7" s="65">
        <v>4132995.9299999997</v>
      </c>
      <c r="O7" s="180">
        <v>3883792.1800000016</v>
      </c>
      <c r="P7" s="180">
        <v>4180461.58</v>
      </c>
      <c r="Q7" s="180">
        <v>4678508.42</v>
      </c>
      <c r="R7" s="180">
        <v>4854403.2300000004</v>
      </c>
      <c r="S7" s="180">
        <v>4945511.7699999996</v>
      </c>
      <c r="T7" s="180">
        <v>3260958</v>
      </c>
    </row>
    <row r="8" spans="1:20" x14ac:dyDescent="0.25">
      <c r="A8" s="13" t="s">
        <v>371</v>
      </c>
      <c r="B8" s="26" t="s">
        <v>50</v>
      </c>
      <c r="C8" s="177">
        <v>1092829.98</v>
      </c>
      <c r="D8" s="59">
        <v>4608788.41</v>
      </c>
      <c r="E8" s="71">
        <v>1145934.6599999999</v>
      </c>
      <c r="F8" s="347">
        <v>1597873.04</v>
      </c>
      <c r="G8" s="245">
        <v>1041559</v>
      </c>
      <c r="H8" s="68">
        <v>50324.409999999996</v>
      </c>
      <c r="I8" s="68">
        <v>971023.52</v>
      </c>
      <c r="J8" s="68">
        <v>65176.969999999856</v>
      </c>
      <c r="K8" s="69">
        <v>60307.28</v>
      </c>
      <c r="L8" s="68">
        <v>812876.39</v>
      </c>
      <c r="M8" s="68">
        <v>445324.53999999992</v>
      </c>
      <c r="N8" s="68">
        <v>168525.21999999997</v>
      </c>
      <c r="O8" s="249">
        <v>171146.89000000013</v>
      </c>
      <c r="P8" s="249">
        <v>225878.38</v>
      </c>
      <c r="Q8" s="249">
        <v>195362.62</v>
      </c>
      <c r="R8" s="249">
        <v>323502.55999999994</v>
      </c>
      <c r="S8" s="249">
        <v>296815.44000000006</v>
      </c>
      <c r="T8" s="249">
        <v>362947</v>
      </c>
    </row>
    <row r="9" spans="1:20" x14ac:dyDescent="0.25">
      <c r="A9" s="13" t="s">
        <v>372</v>
      </c>
      <c r="B9" s="26" t="s">
        <v>51</v>
      </c>
      <c r="C9" s="177">
        <v>71306.399999999994</v>
      </c>
      <c r="D9" s="59">
        <v>62048.78</v>
      </c>
      <c r="E9" s="71">
        <v>116725.23</v>
      </c>
      <c r="F9" s="71">
        <v>246909.16</v>
      </c>
      <c r="G9" s="70">
        <v>272262</v>
      </c>
      <c r="H9" s="68">
        <v>21951.759999999998</v>
      </c>
      <c r="I9" s="68">
        <v>52757.400000000009</v>
      </c>
      <c r="J9" s="68">
        <v>75109.389999999985</v>
      </c>
      <c r="K9" s="69">
        <v>71184.05</v>
      </c>
      <c r="L9" s="68">
        <v>71181.91</v>
      </c>
      <c r="M9" s="68">
        <v>18280.069999999992</v>
      </c>
      <c r="N9" s="68">
        <v>89047.030000000013</v>
      </c>
      <c r="O9" s="177">
        <v>68400.149999999994</v>
      </c>
      <c r="P9" s="177">
        <v>113642.55</v>
      </c>
      <c r="Q9" s="177">
        <v>51499.45</v>
      </c>
      <c r="R9" s="177">
        <v>62011.619999999995</v>
      </c>
      <c r="S9" s="177">
        <v>45108.380000000019</v>
      </c>
      <c r="T9" s="177">
        <v>63078</v>
      </c>
    </row>
    <row r="10" spans="1:20" x14ac:dyDescent="0.25">
      <c r="A10" s="13" t="s">
        <v>373</v>
      </c>
      <c r="B10" s="26" t="s">
        <v>52</v>
      </c>
      <c r="C10" s="177">
        <v>386554.85</v>
      </c>
      <c r="D10" s="71">
        <v>1292299.6399999999</v>
      </c>
      <c r="E10" s="71">
        <v>2277850.1800000002</v>
      </c>
      <c r="F10" s="71">
        <v>4515449.71</v>
      </c>
      <c r="G10" s="70">
        <v>5917657</v>
      </c>
      <c r="H10" s="68">
        <v>351226.62</v>
      </c>
      <c r="I10" s="68">
        <v>621940.31000000006</v>
      </c>
      <c r="J10" s="68">
        <v>535061.56999999995</v>
      </c>
      <c r="K10" s="69">
        <v>575351.28</v>
      </c>
      <c r="L10" s="68">
        <v>753321.63</v>
      </c>
      <c r="M10" s="68">
        <v>1237711.6299999999</v>
      </c>
      <c r="N10" s="68">
        <v>1290714.2300000002</v>
      </c>
      <c r="O10" s="177">
        <v>1233702.2199999997</v>
      </c>
      <c r="P10" s="177">
        <v>1501996.69</v>
      </c>
      <c r="Q10" s="177">
        <v>1382799.31</v>
      </c>
      <c r="R10" s="177">
        <v>1272193.9299999997</v>
      </c>
      <c r="S10" s="177">
        <v>1760667.0700000008</v>
      </c>
      <c r="T10" s="177">
        <v>1411811</v>
      </c>
    </row>
    <row r="11" spans="1:20" x14ac:dyDescent="0.25">
      <c r="A11" s="13" t="s">
        <v>374</v>
      </c>
      <c r="B11" s="26" t="s">
        <v>53</v>
      </c>
      <c r="C11" s="177">
        <v>29003.9</v>
      </c>
      <c r="D11" s="59">
        <v>17082.169999999998</v>
      </c>
      <c r="E11" s="71">
        <v>6296.75</v>
      </c>
      <c r="F11" s="71">
        <v>24616.799999999999</v>
      </c>
      <c r="G11" s="70">
        <v>52517</v>
      </c>
      <c r="H11" s="68">
        <v>390.25</v>
      </c>
      <c r="I11" s="68">
        <v>2986.25</v>
      </c>
      <c r="J11" s="68">
        <v>2920.25</v>
      </c>
      <c r="K11" s="69">
        <f t="shared" si="0"/>
        <v>0</v>
      </c>
      <c r="L11" s="68">
        <v>884.09</v>
      </c>
      <c r="M11" s="68">
        <v>9297.2000000000007</v>
      </c>
      <c r="N11" s="68">
        <v>10631.439999999999</v>
      </c>
      <c r="O11" s="177">
        <v>3804.0699999999997</v>
      </c>
      <c r="P11" s="177">
        <v>419.74</v>
      </c>
      <c r="Q11" s="177">
        <v>33799.26</v>
      </c>
      <c r="R11" s="177">
        <v>7254.0400000000009</v>
      </c>
      <c r="S11" s="177">
        <v>11043.96</v>
      </c>
      <c r="T11" s="177">
        <v>19917</v>
      </c>
    </row>
    <row r="12" spans="1:20" x14ac:dyDescent="0.25">
      <c r="A12" s="13" t="s">
        <v>409</v>
      </c>
      <c r="B12" s="26" t="s">
        <v>54</v>
      </c>
      <c r="C12" s="177">
        <v>0</v>
      </c>
      <c r="D12" s="59">
        <v>0</v>
      </c>
      <c r="E12" s="71">
        <v>0</v>
      </c>
      <c r="F12" s="71">
        <v>0</v>
      </c>
      <c r="G12" s="70">
        <v>0</v>
      </c>
      <c r="H12" s="68">
        <v>0</v>
      </c>
      <c r="I12" s="68">
        <v>0</v>
      </c>
      <c r="J12" s="68">
        <v>0</v>
      </c>
      <c r="K12" s="69">
        <f t="shared" si="0"/>
        <v>0</v>
      </c>
      <c r="L12" s="68">
        <v>0</v>
      </c>
      <c r="M12" s="68">
        <v>0</v>
      </c>
      <c r="N12" s="68">
        <v>0</v>
      </c>
      <c r="O12" s="177">
        <v>0</v>
      </c>
      <c r="P12" s="177">
        <v>0</v>
      </c>
      <c r="Q12" s="177">
        <v>0</v>
      </c>
      <c r="R12" s="177">
        <v>0</v>
      </c>
      <c r="S12" s="177">
        <v>0</v>
      </c>
      <c r="T12" s="177">
        <v>0</v>
      </c>
    </row>
    <row r="13" spans="1:20" x14ac:dyDescent="0.25">
      <c r="A13" s="13" t="s">
        <v>375</v>
      </c>
      <c r="B13" s="26" t="s">
        <v>55</v>
      </c>
      <c r="C13" s="177">
        <v>89712.22</v>
      </c>
      <c r="D13" s="59">
        <v>292318.65999999997</v>
      </c>
      <c r="E13" s="238">
        <v>8398608.7100000009</v>
      </c>
      <c r="F13" s="238">
        <v>9156394.5899999999</v>
      </c>
      <c r="G13" s="67">
        <v>10490886</v>
      </c>
      <c r="H13" s="68">
        <v>65262.83</v>
      </c>
      <c r="I13" s="68">
        <v>629049.5</v>
      </c>
      <c r="J13" s="68">
        <v>5753868.6200000001</v>
      </c>
      <c r="K13" s="69">
        <v>1987623.33</v>
      </c>
      <c r="L13" s="68">
        <v>1977016.43</v>
      </c>
      <c r="M13" s="68">
        <v>2399039.4800000004</v>
      </c>
      <c r="N13" s="68">
        <v>2499609.1399999997</v>
      </c>
      <c r="O13" s="177">
        <v>2280729.54</v>
      </c>
      <c r="P13" s="177">
        <v>2253462.9</v>
      </c>
      <c r="Q13" s="177">
        <v>2721998.1</v>
      </c>
      <c r="R13" s="177">
        <v>2999227.96</v>
      </c>
      <c r="S13" s="177">
        <v>2516197.04</v>
      </c>
      <c r="T13" s="177">
        <v>1029519</v>
      </c>
    </row>
    <row r="14" spans="1:20" x14ac:dyDescent="0.25">
      <c r="A14" s="13" t="s">
        <v>376</v>
      </c>
      <c r="B14" s="16" t="s">
        <v>86</v>
      </c>
      <c r="C14" s="177">
        <v>0</v>
      </c>
      <c r="D14" s="59">
        <v>3400.67</v>
      </c>
      <c r="E14" s="71">
        <v>25056.9</v>
      </c>
      <c r="F14" s="71">
        <v>44356.66</v>
      </c>
      <c r="G14" s="70">
        <v>62966</v>
      </c>
      <c r="H14" s="68">
        <v>677.65</v>
      </c>
      <c r="I14" s="68">
        <v>13443.87</v>
      </c>
      <c r="J14" s="68">
        <v>4347.2599999999984</v>
      </c>
      <c r="K14" s="69">
        <v>10617.68</v>
      </c>
      <c r="L14" s="68">
        <v>6889.83</v>
      </c>
      <c r="M14" s="68">
        <v>8423.4</v>
      </c>
      <c r="N14" s="68">
        <v>14970.010000000002</v>
      </c>
      <c r="O14" s="177">
        <v>14073.420000000002</v>
      </c>
      <c r="P14" s="177">
        <v>17407.16</v>
      </c>
      <c r="Q14" s="177">
        <v>14873.84</v>
      </c>
      <c r="R14" s="177">
        <v>11336.090000000004</v>
      </c>
      <c r="S14" s="177">
        <v>19348.909999999993</v>
      </c>
      <c r="T14" s="177">
        <v>26234</v>
      </c>
    </row>
    <row r="15" spans="1:20" x14ac:dyDescent="0.25">
      <c r="A15" s="13" t="s">
        <v>410</v>
      </c>
      <c r="B15" s="26" t="s">
        <v>56</v>
      </c>
      <c r="C15" s="177">
        <v>0</v>
      </c>
      <c r="D15" s="59">
        <v>0</v>
      </c>
      <c r="E15" s="71">
        <v>0</v>
      </c>
      <c r="F15" s="71">
        <v>22443.03</v>
      </c>
      <c r="G15" s="70">
        <v>32014</v>
      </c>
      <c r="H15" s="68">
        <v>0</v>
      </c>
      <c r="I15" s="68">
        <v>5121.62</v>
      </c>
      <c r="J15" s="68">
        <v>4347.2599999999993</v>
      </c>
      <c r="K15" s="148" t="s">
        <v>519</v>
      </c>
      <c r="L15" s="68">
        <v>0</v>
      </c>
      <c r="M15" s="68">
        <v>7798.92</v>
      </c>
      <c r="N15" s="68">
        <v>7472.02</v>
      </c>
      <c r="O15" s="177">
        <v>7172.0899999999983</v>
      </c>
      <c r="P15" s="177">
        <v>8902.76</v>
      </c>
      <c r="Q15" s="177">
        <v>7711.24</v>
      </c>
      <c r="R15" s="177">
        <v>5630.9000000000015</v>
      </c>
      <c r="S15" s="177">
        <v>9769.0999999999967</v>
      </c>
      <c r="T15" s="177">
        <v>7948</v>
      </c>
    </row>
    <row r="16" spans="1:20" x14ac:dyDescent="0.25">
      <c r="A16" s="13" t="s">
        <v>377</v>
      </c>
      <c r="B16" s="26" t="s">
        <v>57</v>
      </c>
      <c r="C16" s="177">
        <v>110649.05</v>
      </c>
      <c r="D16" s="59">
        <v>245503.25</v>
      </c>
      <c r="E16" s="71">
        <v>189840.5</v>
      </c>
      <c r="F16" s="71">
        <v>346027.89</v>
      </c>
      <c r="G16" s="70">
        <v>821037</v>
      </c>
      <c r="H16" s="68">
        <v>10864.95</v>
      </c>
      <c r="I16" s="68">
        <v>56639.360000000001</v>
      </c>
      <c r="J16" s="68">
        <v>102155.01999999999</v>
      </c>
      <c r="K16" s="69">
        <f t="shared" si="0"/>
        <v>20181.170000000013</v>
      </c>
      <c r="L16" s="68">
        <v>23140.54</v>
      </c>
      <c r="M16" s="68">
        <v>151452.6</v>
      </c>
      <c r="N16" s="68">
        <v>59498.859999999986</v>
      </c>
      <c r="O16" s="177">
        <v>111935.89000000001</v>
      </c>
      <c r="P16" s="177">
        <v>67654.16</v>
      </c>
      <c r="Q16" s="177">
        <v>278175.83999999997</v>
      </c>
      <c r="R16" s="177">
        <v>178877.02999999997</v>
      </c>
      <c r="S16" s="177">
        <v>296329.97000000003</v>
      </c>
      <c r="T16" s="177">
        <v>347452</v>
      </c>
    </row>
    <row r="17" spans="1:20" x14ac:dyDescent="0.25">
      <c r="A17" s="13" t="s">
        <v>378</v>
      </c>
      <c r="B17" s="26" t="s">
        <v>58</v>
      </c>
      <c r="C17" s="178">
        <v>0</v>
      </c>
      <c r="D17" s="72">
        <v>0</v>
      </c>
      <c r="E17" s="71">
        <v>0</v>
      </c>
      <c r="F17" s="345">
        <v>0</v>
      </c>
      <c r="G17" s="70">
        <v>0</v>
      </c>
      <c r="H17" s="68">
        <v>0</v>
      </c>
      <c r="I17" s="68">
        <v>0</v>
      </c>
      <c r="J17" s="68">
        <v>0</v>
      </c>
      <c r="K17" s="69">
        <f t="shared" si="0"/>
        <v>0</v>
      </c>
      <c r="L17" s="68">
        <v>0</v>
      </c>
      <c r="M17" s="68">
        <v>0</v>
      </c>
      <c r="N17" s="68">
        <v>0</v>
      </c>
      <c r="O17" s="248">
        <v>0</v>
      </c>
      <c r="P17" s="248">
        <v>0</v>
      </c>
      <c r="Q17" s="248">
        <v>0</v>
      </c>
      <c r="R17" s="248">
        <v>0</v>
      </c>
      <c r="S17" s="248">
        <v>0</v>
      </c>
      <c r="T17" s="248">
        <v>0</v>
      </c>
    </row>
    <row r="18" spans="1:20" x14ac:dyDescent="0.25">
      <c r="A18" s="48" t="s">
        <v>379</v>
      </c>
      <c r="B18" s="48" t="s">
        <v>59</v>
      </c>
      <c r="C18" s="176">
        <v>2879762.9899999998</v>
      </c>
      <c r="D18" s="63">
        <v>464485.24</v>
      </c>
      <c r="E18" s="237">
        <v>25510529.52</v>
      </c>
      <c r="F18" s="237">
        <v>30196400.829999998</v>
      </c>
      <c r="G18" s="64">
        <v>36251371</v>
      </c>
      <c r="H18" s="65">
        <v>676225.66999999993</v>
      </c>
      <c r="I18" s="65">
        <v>19535123.75</v>
      </c>
      <c r="J18" s="65">
        <v>1033170.75</v>
      </c>
      <c r="K18" s="66">
        <v>4313879.7300000004</v>
      </c>
      <c r="L18" s="65">
        <v>4562873.9899999993</v>
      </c>
      <c r="M18" s="65">
        <v>8770496.7300000004</v>
      </c>
      <c r="N18" s="65">
        <v>9925529.4999999981</v>
      </c>
      <c r="O18" s="180">
        <v>6937500.6099999994</v>
      </c>
      <c r="P18" s="180">
        <v>6835889.4000000004</v>
      </c>
      <c r="Q18" s="180">
        <v>12392508.6</v>
      </c>
      <c r="R18" s="180">
        <v>10105482.420000002</v>
      </c>
      <c r="S18" s="180">
        <v>6917490.5799999982</v>
      </c>
      <c r="T18" s="180">
        <v>8749908</v>
      </c>
    </row>
    <row r="19" spans="1:20" x14ac:dyDescent="0.25">
      <c r="A19" s="13" t="s">
        <v>380</v>
      </c>
      <c r="B19" s="26" t="s">
        <v>60</v>
      </c>
      <c r="C19" s="177">
        <v>55201.05</v>
      </c>
      <c r="D19" s="59">
        <v>8799.0300000000007</v>
      </c>
      <c r="E19" s="71">
        <v>8.26</v>
      </c>
      <c r="F19" s="347">
        <v>14518.42</v>
      </c>
      <c r="G19" s="70">
        <v>18024</v>
      </c>
      <c r="H19" s="68">
        <v>1.04</v>
      </c>
      <c r="I19" s="68">
        <v>5.4</v>
      </c>
      <c r="J19" s="68">
        <v>0.85999999999999943</v>
      </c>
      <c r="K19" s="69">
        <v>0.96</v>
      </c>
      <c r="L19" s="68">
        <v>1.02</v>
      </c>
      <c r="M19" s="68">
        <v>5013.66</v>
      </c>
      <c r="N19" s="68">
        <v>4504.42</v>
      </c>
      <c r="O19" s="177">
        <v>4999.32</v>
      </c>
      <c r="P19" s="177">
        <v>4511.41</v>
      </c>
      <c r="Q19" s="177">
        <v>4501.59</v>
      </c>
      <c r="R19" s="177">
        <v>4504.4600000000009</v>
      </c>
      <c r="S19" s="177">
        <v>4506.5399999999991</v>
      </c>
      <c r="T19" s="177">
        <v>6</v>
      </c>
    </row>
    <row r="20" spans="1:20" x14ac:dyDescent="0.25">
      <c r="A20" s="13" t="s">
        <v>381</v>
      </c>
      <c r="B20" s="16" t="s">
        <v>87</v>
      </c>
      <c r="C20" s="178">
        <v>0</v>
      </c>
      <c r="D20" s="72">
        <v>0</v>
      </c>
      <c r="E20" s="71">
        <v>0</v>
      </c>
      <c r="F20" s="71">
        <v>0</v>
      </c>
      <c r="G20" s="70">
        <v>0</v>
      </c>
      <c r="H20" s="68">
        <v>0</v>
      </c>
      <c r="I20" s="68">
        <v>0</v>
      </c>
      <c r="J20" s="68">
        <v>0</v>
      </c>
      <c r="K20" s="69">
        <f t="shared" si="0"/>
        <v>0</v>
      </c>
      <c r="L20" s="68">
        <v>0</v>
      </c>
      <c r="M20" s="68">
        <v>0</v>
      </c>
      <c r="N20" s="68">
        <v>0</v>
      </c>
      <c r="O20" s="177">
        <v>0</v>
      </c>
      <c r="P20" s="177">
        <v>0</v>
      </c>
      <c r="Q20" s="177">
        <v>0</v>
      </c>
      <c r="R20" s="177">
        <v>0</v>
      </c>
      <c r="S20" s="177">
        <v>0</v>
      </c>
      <c r="T20" s="177">
        <v>0</v>
      </c>
    </row>
    <row r="21" spans="1:20" x14ac:dyDescent="0.25">
      <c r="A21" s="13" t="s">
        <v>382</v>
      </c>
      <c r="B21" s="16" t="s">
        <v>415</v>
      </c>
      <c r="C21" s="177">
        <v>55200</v>
      </c>
      <c r="D21" s="72">
        <v>0</v>
      </c>
      <c r="E21" s="71">
        <v>0</v>
      </c>
      <c r="F21" s="71">
        <v>0</v>
      </c>
      <c r="G21" s="70">
        <v>0</v>
      </c>
      <c r="H21" s="68">
        <v>0</v>
      </c>
      <c r="I21" s="68">
        <v>0</v>
      </c>
      <c r="J21" s="68">
        <v>0</v>
      </c>
      <c r="K21" s="69">
        <f t="shared" si="0"/>
        <v>0</v>
      </c>
      <c r="L21" s="68">
        <v>0</v>
      </c>
      <c r="M21" s="68">
        <v>0</v>
      </c>
      <c r="N21" s="68">
        <v>0</v>
      </c>
      <c r="O21" s="177">
        <v>0</v>
      </c>
      <c r="P21" s="177">
        <v>0</v>
      </c>
      <c r="Q21" s="177">
        <v>0</v>
      </c>
      <c r="R21" s="177">
        <v>0</v>
      </c>
      <c r="S21" s="177">
        <v>0</v>
      </c>
      <c r="T21" s="177">
        <v>0</v>
      </c>
    </row>
    <row r="22" spans="1:20" x14ac:dyDescent="0.25">
      <c r="A22" s="13" t="s">
        <v>383</v>
      </c>
      <c r="B22" s="16" t="s">
        <v>88</v>
      </c>
      <c r="C22" s="177">
        <v>0</v>
      </c>
      <c r="D22" s="72">
        <v>0</v>
      </c>
      <c r="E22" s="71">
        <v>0</v>
      </c>
      <c r="F22" s="71">
        <v>0</v>
      </c>
      <c r="G22" s="70">
        <v>0</v>
      </c>
      <c r="H22" s="68">
        <v>0</v>
      </c>
      <c r="I22" s="68">
        <v>0</v>
      </c>
      <c r="J22" s="68">
        <v>0</v>
      </c>
      <c r="K22" s="69">
        <f t="shared" si="0"/>
        <v>0</v>
      </c>
      <c r="L22" s="68">
        <v>0</v>
      </c>
      <c r="M22" s="68">
        <v>0</v>
      </c>
      <c r="N22" s="68">
        <v>0</v>
      </c>
      <c r="O22" s="177">
        <v>0</v>
      </c>
      <c r="P22" s="177">
        <v>0</v>
      </c>
      <c r="Q22" s="177">
        <v>0</v>
      </c>
      <c r="R22" s="177">
        <v>0</v>
      </c>
      <c r="S22" s="177">
        <v>0</v>
      </c>
      <c r="T22" s="177">
        <v>0</v>
      </c>
    </row>
    <row r="23" spans="1:20" x14ac:dyDescent="0.25">
      <c r="A23" s="13" t="s">
        <v>384</v>
      </c>
      <c r="B23" s="16" t="s">
        <v>416</v>
      </c>
      <c r="C23" s="178">
        <v>1.05</v>
      </c>
      <c r="D23" s="72">
        <v>8799.0300000000007</v>
      </c>
      <c r="E23" s="71">
        <v>8.26</v>
      </c>
      <c r="F23" s="71">
        <v>14518.42</v>
      </c>
      <c r="G23" s="70">
        <v>18024</v>
      </c>
      <c r="H23" s="68">
        <v>1.04</v>
      </c>
      <c r="I23" s="68">
        <v>5.4</v>
      </c>
      <c r="J23" s="68">
        <v>0.85999999999999943</v>
      </c>
      <c r="K23" s="69">
        <v>0.96</v>
      </c>
      <c r="L23" s="68">
        <v>1.02</v>
      </c>
      <c r="M23" s="68">
        <v>5013.66</v>
      </c>
      <c r="N23" s="68">
        <v>4504.42</v>
      </c>
      <c r="O23" s="177">
        <v>4999.32</v>
      </c>
      <c r="P23" s="177">
        <v>4511.41</v>
      </c>
      <c r="Q23" s="177">
        <v>4501.59</v>
      </c>
      <c r="R23" s="177">
        <v>4504.4600000000009</v>
      </c>
      <c r="S23" s="177">
        <v>4506.5399999999991</v>
      </c>
      <c r="T23" s="177">
        <v>6</v>
      </c>
    </row>
    <row r="24" spans="1:20" x14ac:dyDescent="0.25">
      <c r="A24" s="13" t="s">
        <v>385</v>
      </c>
      <c r="B24" s="26" t="s">
        <v>61</v>
      </c>
      <c r="C24" s="178">
        <v>0</v>
      </c>
      <c r="D24" s="72">
        <v>15485.07</v>
      </c>
      <c r="E24" s="71">
        <v>4716.49</v>
      </c>
      <c r="F24" s="71">
        <v>17790.57</v>
      </c>
      <c r="G24" s="70">
        <v>210847</v>
      </c>
      <c r="H24" s="68">
        <v>0.81</v>
      </c>
      <c r="I24" s="68">
        <v>3385.9900000000002</v>
      </c>
      <c r="J24" s="68">
        <v>1.1099999999996726</v>
      </c>
      <c r="K24" s="69">
        <v>0.36</v>
      </c>
      <c r="L24" s="68">
        <v>2.73</v>
      </c>
      <c r="M24" s="68">
        <v>1396.8</v>
      </c>
      <c r="N24" s="68">
        <v>36.039999999999964</v>
      </c>
      <c r="O24" s="177">
        <v>16355</v>
      </c>
      <c r="P24" s="177">
        <v>128709.44</v>
      </c>
      <c r="Q24" s="177">
        <v>35211.56</v>
      </c>
      <c r="R24" s="177">
        <v>11764.940000000002</v>
      </c>
      <c r="S24" s="177">
        <v>35161.06</v>
      </c>
      <c r="T24" s="177">
        <v>110874</v>
      </c>
    </row>
    <row r="25" spans="1:20" x14ac:dyDescent="0.25">
      <c r="A25" s="13" t="s">
        <v>386</v>
      </c>
      <c r="B25" s="26" t="s">
        <v>62</v>
      </c>
      <c r="C25" s="177">
        <v>0</v>
      </c>
      <c r="D25" s="72">
        <v>0</v>
      </c>
      <c r="E25" s="71">
        <v>0</v>
      </c>
      <c r="F25" s="71">
        <v>0</v>
      </c>
      <c r="G25" s="70">
        <v>0</v>
      </c>
      <c r="H25" s="68">
        <v>0</v>
      </c>
      <c r="I25" s="68">
        <v>0</v>
      </c>
      <c r="J25" s="68">
        <v>0</v>
      </c>
      <c r="K25" s="69">
        <v>0</v>
      </c>
      <c r="L25" s="68">
        <v>0</v>
      </c>
      <c r="M25" s="68">
        <v>0</v>
      </c>
      <c r="N25" s="68">
        <v>0</v>
      </c>
      <c r="O25" s="177">
        <v>0</v>
      </c>
      <c r="P25" s="177">
        <v>0</v>
      </c>
      <c r="Q25" s="177">
        <v>0</v>
      </c>
      <c r="R25" s="177">
        <v>0</v>
      </c>
      <c r="S25" s="177">
        <v>0</v>
      </c>
      <c r="T25" s="177">
        <v>0</v>
      </c>
    </row>
    <row r="26" spans="1:20" x14ac:dyDescent="0.25">
      <c r="A26" s="13" t="s">
        <v>387</v>
      </c>
      <c r="B26" s="26" t="s">
        <v>63</v>
      </c>
      <c r="C26" s="177">
        <v>0</v>
      </c>
      <c r="D26" s="59">
        <v>0</v>
      </c>
      <c r="E26" s="238">
        <v>1328.22</v>
      </c>
      <c r="F26" s="238">
        <v>0</v>
      </c>
      <c r="G26" s="67">
        <v>0</v>
      </c>
      <c r="H26" s="68">
        <v>0</v>
      </c>
      <c r="I26" s="68">
        <v>0</v>
      </c>
      <c r="J26" s="68">
        <v>0</v>
      </c>
      <c r="K26" s="69">
        <v>0</v>
      </c>
      <c r="L26" s="68">
        <v>0</v>
      </c>
      <c r="M26" s="68">
        <v>0</v>
      </c>
      <c r="N26" s="68">
        <v>0</v>
      </c>
      <c r="O26" s="177">
        <v>0</v>
      </c>
      <c r="P26" s="177">
        <v>0</v>
      </c>
      <c r="Q26" s="177">
        <v>0</v>
      </c>
      <c r="R26" s="177">
        <v>0</v>
      </c>
      <c r="S26" s="177">
        <v>0</v>
      </c>
      <c r="T26" s="177">
        <v>0</v>
      </c>
    </row>
    <row r="27" spans="1:20" x14ac:dyDescent="0.25">
      <c r="A27" s="13" t="s">
        <v>388</v>
      </c>
      <c r="B27" s="26" t="s">
        <v>64</v>
      </c>
      <c r="C27" s="177">
        <v>0</v>
      </c>
      <c r="D27" s="72">
        <v>15485.07</v>
      </c>
      <c r="E27" s="71">
        <v>3388.27</v>
      </c>
      <c r="F27" s="345">
        <v>17790.57</v>
      </c>
      <c r="G27" s="70">
        <v>210847</v>
      </c>
      <c r="H27" s="68">
        <v>0.81</v>
      </c>
      <c r="I27" s="68">
        <v>3385.9900000000002</v>
      </c>
      <c r="J27" s="68">
        <v>1.1099999999996726</v>
      </c>
      <c r="K27" s="69">
        <v>0.36</v>
      </c>
      <c r="L27" s="68">
        <v>2.73</v>
      </c>
      <c r="M27" s="68">
        <v>1396.8</v>
      </c>
      <c r="N27" s="68">
        <v>36.039999999999964</v>
      </c>
      <c r="O27" s="177">
        <v>16355</v>
      </c>
      <c r="P27" s="177">
        <v>128709.44</v>
      </c>
      <c r="Q27" s="177">
        <v>35211.56</v>
      </c>
      <c r="R27" s="177">
        <v>11764.940000000002</v>
      </c>
      <c r="S27" s="177">
        <v>35161.06</v>
      </c>
      <c r="T27" s="177">
        <v>110874</v>
      </c>
    </row>
    <row r="28" spans="1:20" x14ac:dyDescent="0.25">
      <c r="A28" s="48" t="s">
        <v>389</v>
      </c>
      <c r="B28" s="48" t="s">
        <v>65</v>
      </c>
      <c r="C28" s="176">
        <v>2934964.0399999996</v>
      </c>
      <c r="D28" s="63">
        <v>457799.2</v>
      </c>
      <c r="E28" s="237">
        <v>25505821.289999999</v>
      </c>
      <c r="F28" s="237">
        <v>30193128.68</v>
      </c>
      <c r="G28" s="64">
        <v>36058548</v>
      </c>
      <c r="H28" s="65">
        <v>676225.9</v>
      </c>
      <c r="I28" s="65">
        <v>19531743.16</v>
      </c>
      <c r="J28" s="65">
        <v>1033170.5</v>
      </c>
      <c r="K28" s="66">
        <v>4313880.33</v>
      </c>
      <c r="L28" s="65">
        <v>4562872.2799999984</v>
      </c>
      <c r="M28" s="65">
        <v>8774113.5900000036</v>
      </c>
      <c r="N28" s="65">
        <v>9929997.879999999</v>
      </c>
      <c r="O28" s="249">
        <v>6926144.9299999997</v>
      </c>
      <c r="P28" s="249">
        <v>6711691.3700000001</v>
      </c>
      <c r="Q28" s="249">
        <v>12361797.629999999</v>
      </c>
      <c r="R28" s="249">
        <v>10098221.940000005</v>
      </c>
      <c r="S28" s="249">
        <v>6886837.0599999949</v>
      </c>
      <c r="T28" s="249">
        <v>8639040</v>
      </c>
    </row>
    <row r="29" spans="1:20" x14ac:dyDescent="0.25">
      <c r="A29" s="13" t="s">
        <v>390</v>
      </c>
      <c r="B29" s="26" t="s">
        <v>66</v>
      </c>
      <c r="C29" s="177">
        <v>60463.76</v>
      </c>
      <c r="D29" s="72">
        <v>0</v>
      </c>
      <c r="E29" s="71">
        <v>124575.8</v>
      </c>
      <c r="F29" s="347">
        <v>1232955.2999999998</v>
      </c>
      <c r="G29" s="70">
        <v>4028082</v>
      </c>
      <c r="H29" s="68">
        <v>188166.26</v>
      </c>
      <c r="I29" s="68">
        <v>-61295.350000000006</v>
      </c>
      <c r="J29" s="68">
        <v>0</v>
      </c>
      <c r="K29" s="69">
        <v>-2295.11</v>
      </c>
      <c r="L29" s="68">
        <v>645184.49</v>
      </c>
      <c r="M29" s="68">
        <v>-292303.57000000007</v>
      </c>
      <c r="N29" s="68">
        <v>528964.60000000021</v>
      </c>
      <c r="O29" s="249">
        <v>351109.77999999968</v>
      </c>
      <c r="P29" s="249">
        <v>752336.99</v>
      </c>
      <c r="Q29" s="249">
        <v>994471.01</v>
      </c>
      <c r="R29" s="249">
        <v>1596622.3900000001</v>
      </c>
      <c r="S29" s="249">
        <v>684651.60999999987</v>
      </c>
      <c r="T29" s="249">
        <v>1470619</v>
      </c>
    </row>
    <row r="30" spans="1:20" x14ac:dyDescent="0.25">
      <c r="A30" s="13" t="s">
        <v>391</v>
      </c>
      <c r="B30" s="26" t="s">
        <v>67</v>
      </c>
      <c r="C30" s="177">
        <v>0</v>
      </c>
      <c r="D30" s="59">
        <v>0</v>
      </c>
      <c r="E30" s="238">
        <v>0</v>
      </c>
      <c r="F30" s="238">
        <v>0</v>
      </c>
      <c r="G30" s="67">
        <v>0</v>
      </c>
      <c r="H30" s="68">
        <v>0</v>
      </c>
      <c r="I30" s="68">
        <v>0</v>
      </c>
      <c r="J30" s="68">
        <v>0</v>
      </c>
      <c r="K30" s="69">
        <f t="shared" si="0"/>
        <v>0</v>
      </c>
      <c r="L30" s="68">
        <v>0</v>
      </c>
      <c r="M30" s="68">
        <v>0</v>
      </c>
      <c r="N30" s="68">
        <v>0</v>
      </c>
      <c r="O30" s="177">
        <v>0</v>
      </c>
      <c r="P30" s="177">
        <v>0</v>
      </c>
      <c r="Q30" s="177">
        <v>0</v>
      </c>
      <c r="R30" s="177">
        <v>0</v>
      </c>
      <c r="S30" s="177">
        <v>0</v>
      </c>
      <c r="T30" s="177">
        <v>0</v>
      </c>
    </row>
    <row r="31" spans="1:20" x14ac:dyDescent="0.25">
      <c r="A31" s="13" t="s">
        <v>392</v>
      </c>
      <c r="B31" s="26" t="s">
        <v>68</v>
      </c>
      <c r="C31" s="177">
        <v>7634.39</v>
      </c>
      <c r="D31" s="72">
        <v>0</v>
      </c>
      <c r="E31" s="71">
        <v>739.34</v>
      </c>
      <c r="F31" s="71">
        <v>33360.370000000003</v>
      </c>
      <c r="G31" s="70">
        <v>3226239</v>
      </c>
      <c r="H31" s="68">
        <v>739.34</v>
      </c>
      <c r="I31" s="68">
        <v>0</v>
      </c>
      <c r="J31" s="68">
        <v>0</v>
      </c>
      <c r="K31" s="69">
        <f t="shared" si="0"/>
        <v>0</v>
      </c>
      <c r="L31" s="68">
        <v>0</v>
      </c>
      <c r="M31" s="68">
        <v>0</v>
      </c>
      <c r="N31" s="68">
        <v>0</v>
      </c>
      <c r="O31" s="177">
        <v>33360.370000000003</v>
      </c>
      <c r="P31" s="177">
        <v>179720.14</v>
      </c>
      <c r="Q31" s="177">
        <v>678691.86</v>
      </c>
      <c r="R31" s="177">
        <v>1005098.35</v>
      </c>
      <c r="S31" s="177">
        <v>1362728.65</v>
      </c>
      <c r="T31" s="177">
        <v>1470619</v>
      </c>
    </row>
    <row r="32" spans="1:20" x14ac:dyDescent="0.25">
      <c r="A32" s="13" t="s">
        <v>393</v>
      </c>
      <c r="B32" s="26" t="s">
        <v>48</v>
      </c>
      <c r="C32" s="178">
        <v>0</v>
      </c>
      <c r="D32" s="72">
        <v>0</v>
      </c>
      <c r="E32" s="71">
        <v>0</v>
      </c>
      <c r="F32" s="71">
        <v>0</v>
      </c>
      <c r="G32" s="70">
        <v>0</v>
      </c>
      <c r="H32" s="68">
        <v>0</v>
      </c>
      <c r="I32" s="68">
        <v>0</v>
      </c>
      <c r="J32" s="68">
        <v>0</v>
      </c>
      <c r="K32" s="69">
        <f t="shared" si="0"/>
        <v>0</v>
      </c>
      <c r="L32" s="68">
        <v>0</v>
      </c>
      <c r="M32" s="68">
        <v>0</v>
      </c>
      <c r="N32" s="68">
        <v>0</v>
      </c>
      <c r="O32" s="177">
        <v>0</v>
      </c>
      <c r="P32" s="177">
        <v>0</v>
      </c>
      <c r="Q32" s="177">
        <v>0</v>
      </c>
      <c r="R32" s="177">
        <v>0</v>
      </c>
      <c r="S32" s="177">
        <v>0</v>
      </c>
      <c r="T32" s="177">
        <v>0</v>
      </c>
    </row>
    <row r="33" spans="1:20" s="293" customFormat="1" x14ac:dyDescent="0.25">
      <c r="A33" s="294" t="s">
        <v>394</v>
      </c>
      <c r="B33" s="295" t="s">
        <v>69</v>
      </c>
      <c r="C33" s="296">
        <v>0</v>
      </c>
      <c r="D33" s="297">
        <v>0</v>
      </c>
      <c r="E33" s="298">
        <v>0</v>
      </c>
      <c r="F33" s="298">
        <v>70627.5</v>
      </c>
      <c r="G33" s="299">
        <v>0</v>
      </c>
      <c r="H33" s="68">
        <v>0</v>
      </c>
      <c r="I33" s="68">
        <v>0</v>
      </c>
      <c r="J33" s="68">
        <v>0</v>
      </c>
      <c r="K33" s="69">
        <v>0</v>
      </c>
      <c r="L33" s="68">
        <v>0</v>
      </c>
      <c r="M33" s="68">
        <v>0</v>
      </c>
      <c r="N33" s="68">
        <v>0</v>
      </c>
      <c r="O33" s="293">
        <v>70627.5</v>
      </c>
      <c r="P33" s="293">
        <v>144675</v>
      </c>
      <c r="Q33" s="293">
        <v>-16155</v>
      </c>
      <c r="R33" s="293">
        <v>-128520</v>
      </c>
      <c r="S33" s="293">
        <v>0</v>
      </c>
      <c r="T33" s="293">
        <v>0</v>
      </c>
    </row>
    <row r="34" spans="1:20" x14ac:dyDescent="0.25">
      <c r="A34" s="13" t="s">
        <v>395</v>
      </c>
      <c r="B34" s="26" t="s">
        <v>70</v>
      </c>
      <c r="C34" s="179">
        <v>0</v>
      </c>
      <c r="D34" s="72">
        <v>0</v>
      </c>
      <c r="E34" s="71">
        <v>0</v>
      </c>
      <c r="F34" s="71">
        <v>233326.5</v>
      </c>
      <c r="G34" s="70">
        <v>0</v>
      </c>
      <c r="H34" s="68">
        <v>0</v>
      </c>
      <c r="I34" s="68">
        <v>0</v>
      </c>
      <c r="J34" s="68">
        <v>0</v>
      </c>
      <c r="K34" s="69">
        <f t="shared" si="0"/>
        <v>0</v>
      </c>
      <c r="L34" s="68">
        <v>0</v>
      </c>
      <c r="M34" s="68">
        <v>0</v>
      </c>
      <c r="N34" s="68">
        <v>0</v>
      </c>
      <c r="O34" s="177">
        <v>233326.5</v>
      </c>
      <c r="P34" s="177">
        <v>0</v>
      </c>
      <c r="Q34" s="177">
        <v>0</v>
      </c>
      <c r="R34" s="177">
        <v>0</v>
      </c>
      <c r="S34" s="177">
        <v>0</v>
      </c>
      <c r="T34" s="177">
        <v>0</v>
      </c>
    </row>
    <row r="35" spans="1:20" x14ac:dyDescent="0.25">
      <c r="A35" s="13" t="s">
        <v>396</v>
      </c>
      <c r="B35" s="26" t="s">
        <v>71</v>
      </c>
      <c r="C35" s="177">
        <v>52829.37</v>
      </c>
      <c r="D35" s="72">
        <v>0</v>
      </c>
      <c r="E35" s="71">
        <v>123836.46</v>
      </c>
      <c r="F35" s="71">
        <v>895640.92999999993</v>
      </c>
      <c r="G35" s="70">
        <v>801843</v>
      </c>
      <c r="H35" s="68">
        <v>187426.92</v>
      </c>
      <c r="I35" s="68">
        <v>-61295.350000000006</v>
      </c>
      <c r="J35" s="68">
        <v>0</v>
      </c>
      <c r="K35" s="69">
        <v>-2295.11</v>
      </c>
      <c r="L35" s="68">
        <v>645184.49</v>
      </c>
      <c r="M35" s="68">
        <v>-292303.57000000007</v>
      </c>
      <c r="N35" s="68">
        <v>528964.60000000021</v>
      </c>
      <c r="O35" s="177">
        <v>13795.4099999998</v>
      </c>
      <c r="P35" s="177">
        <v>427941.85</v>
      </c>
      <c r="Q35" s="177">
        <v>331934.15000000002</v>
      </c>
      <c r="R35" s="177">
        <v>720044.04000000027</v>
      </c>
      <c r="S35" s="177">
        <v>-678077.04000000027</v>
      </c>
      <c r="T35" s="177">
        <v>0</v>
      </c>
    </row>
    <row r="36" spans="1:20" x14ac:dyDescent="0.25">
      <c r="A36" s="13" t="s">
        <v>397</v>
      </c>
      <c r="B36" s="26" t="s">
        <v>72</v>
      </c>
      <c r="C36" s="178">
        <v>2635.52</v>
      </c>
      <c r="D36" s="72">
        <v>135097.35</v>
      </c>
      <c r="E36" s="71">
        <v>1159284.48</v>
      </c>
      <c r="F36" s="71">
        <v>36862.49</v>
      </c>
      <c r="G36" s="70">
        <v>491360</v>
      </c>
      <c r="H36" s="68">
        <v>3392.95</v>
      </c>
      <c r="I36" s="68">
        <v>396151.1</v>
      </c>
      <c r="J36" s="68">
        <v>414875.94</v>
      </c>
      <c r="K36" s="69">
        <v>341134.83</v>
      </c>
      <c r="L36" s="68">
        <v>3833.48</v>
      </c>
      <c r="M36" s="68">
        <v>29984.750000000004</v>
      </c>
      <c r="N36" s="68">
        <v>36548.829999999994</v>
      </c>
      <c r="O36" s="177">
        <v>-33504.57</v>
      </c>
      <c r="P36" s="177">
        <v>269977.98</v>
      </c>
      <c r="Q36" s="177">
        <v>324744.02</v>
      </c>
      <c r="R36" s="177">
        <v>124980.78000000014</v>
      </c>
      <c r="S36" s="177">
        <v>-228342.78000000014</v>
      </c>
      <c r="T36" s="177">
        <v>109146</v>
      </c>
    </row>
    <row r="37" spans="1:20" x14ac:dyDescent="0.25">
      <c r="A37" s="13" t="s">
        <v>398</v>
      </c>
      <c r="B37" s="26" t="s">
        <v>73</v>
      </c>
      <c r="C37" s="178">
        <v>2206.4499999999998</v>
      </c>
      <c r="D37" s="72">
        <v>372</v>
      </c>
      <c r="E37" s="71">
        <v>9413.7800000000007</v>
      </c>
      <c r="F37" s="71">
        <v>36862.49</v>
      </c>
      <c r="G37" s="70">
        <v>22571</v>
      </c>
      <c r="H37" s="68">
        <v>0</v>
      </c>
      <c r="I37" s="68">
        <v>2295.29</v>
      </c>
      <c r="J37" s="68">
        <v>3128.87</v>
      </c>
      <c r="K37" s="69">
        <v>3989.62</v>
      </c>
      <c r="L37" s="68">
        <v>3833.48</v>
      </c>
      <c r="M37" s="68">
        <v>29984.750000000004</v>
      </c>
      <c r="N37" s="68">
        <v>36548.829999999994</v>
      </c>
      <c r="O37" s="177">
        <v>-33504.57</v>
      </c>
      <c r="P37" s="177">
        <v>4745.33</v>
      </c>
      <c r="Q37" s="177">
        <v>5747.67</v>
      </c>
      <c r="R37" s="177">
        <v>6338.4000000000015</v>
      </c>
      <c r="S37" s="177">
        <v>5739.5999999999967</v>
      </c>
      <c r="T37" s="177">
        <v>4775</v>
      </c>
    </row>
    <row r="38" spans="1:20" x14ac:dyDescent="0.25">
      <c r="A38" s="13" t="s">
        <v>411</v>
      </c>
      <c r="B38" s="26" t="s">
        <v>74</v>
      </c>
      <c r="C38" s="177">
        <v>0</v>
      </c>
      <c r="D38" s="59">
        <v>0</v>
      </c>
      <c r="E38" s="59">
        <v>0</v>
      </c>
      <c r="F38" s="59">
        <v>0</v>
      </c>
      <c r="G38" s="73">
        <v>0</v>
      </c>
      <c r="H38" s="68">
        <v>0</v>
      </c>
      <c r="I38" s="68">
        <v>0</v>
      </c>
      <c r="J38" s="68">
        <v>0</v>
      </c>
      <c r="K38" s="69">
        <v>0</v>
      </c>
      <c r="L38" s="68">
        <v>0</v>
      </c>
      <c r="M38" s="68">
        <v>0</v>
      </c>
      <c r="N38" s="68">
        <v>0</v>
      </c>
      <c r="O38" s="177">
        <v>0</v>
      </c>
      <c r="P38" s="177">
        <v>0</v>
      </c>
      <c r="Q38" s="177">
        <v>0</v>
      </c>
      <c r="R38" s="177">
        <v>0</v>
      </c>
      <c r="S38" s="177">
        <v>0</v>
      </c>
      <c r="T38" s="177">
        <v>0</v>
      </c>
    </row>
    <row r="39" spans="1:20" x14ac:dyDescent="0.25">
      <c r="A39" s="13" t="s">
        <v>399</v>
      </c>
      <c r="B39" s="26" t="s">
        <v>75</v>
      </c>
      <c r="C39" s="177">
        <v>0</v>
      </c>
      <c r="D39" s="59">
        <v>0</v>
      </c>
      <c r="E39" s="59">
        <v>0</v>
      </c>
      <c r="F39" s="59">
        <v>0</v>
      </c>
      <c r="G39" s="73">
        <v>235463</v>
      </c>
      <c r="H39" s="68">
        <v>0</v>
      </c>
      <c r="I39" s="68">
        <v>0</v>
      </c>
      <c r="J39" s="68">
        <v>0</v>
      </c>
      <c r="K39" s="69">
        <v>0</v>
      </c>
      <c r="L39" s="68">
        <v>0</v>
      </c>
      <c r="M39" s="68">
        <v>0</v>
      </c>
      <c r="N39" s="68">
        <v>0</v>
      </c>
      <c r="O39" s="177">
        <v>0</v>
      </c>
      <c r="P39" s="177">
        <v>0</v>
      </c>
      <c r="Q39" s="177">
        <v>0</v>
      </c>
      <c r="R39" s="177">
        <v>0</v>
      </c>
      <c r="S39" s="177">
        <v>235463</v>
      </c>
      <c r="T39" s="177">
        <v>0</v>
      </c>
    </row>
    <row r="40" spans="1:20" x14ac:dyDescent="0.25">
      <c r="A40" s="13" t="s">
        <v>412</v>
      </c>
      <c r="B40" s="26" t="s">
        <v>76</v>
      </c>
      <c r="C40" s="177">
        <v>0</v>
      </c>
      <c r="D40" s="59">
        <v>0</v>
      </c>
      <c r="E40" s="59">
        <v>0</v>
      </c>
      <c r="F40" s="59">
        <v>0</v>
      </c>
      <c r="G40" s="73">
        <v>0</v>
      </c>
      <c r="H40" s="68">
        <v>0</v>
      </c>
      <c r="I40" s="68">
        <v>0</v>
      </c>
      <c r="J40" s="68">
        <v>0</v>
      </c>
      <c r="K40" s="69">
        <v>0</v>
      </c>
      <c r="L40" s="68">
        <v>0</v>
      </c>
      <c r="M40" s="68">
        <v>0</v>
      </c>
      <c r="N40" s="68">
        <v>0</v>
      </c>
      <c r="O40" s="177">
        <v>0</v>
      </c>
      <c r="P40" s="177">
        <v>0</v>
      </c>
      <c r="Q40" s="177">
        <v>0</v>
      </c>
      <c r="R40" s="177">
        <v>0</v>
      </c>
      <c r="S40" s="177">
        <v>0</v>
      </c>
      <c r="T40" s="177">
        <v>0</v>
      </c>
    </row>
    <row r="41" spans="1:20" x14ac:dyDescent="0.25">
      <c r="A41" s="13" t="s">
        <v>400</v>
      </c>
      <c r="B41" s="26" t="s">
        <v>77</v>
      </c>
      <c r="C41" s="177">
        <v>0</v>
      </c>
      <c r="D41" s="59">
        <v>0</v>
      </c>
      <c r="E41" s="59">
        <v>0</v>
      </c>
      <c r="F41" s="59">
        <v>0</v>
      </c>
      <c r="G41" s="73">
        <v>233327</v>
      </c>
      <c r="H41" s="68">
        <v>0</v>
      </c>
      <c r="I41" s="68">
        <v>0</v>
      </c>
      <c r="J41" s="68">
        <v>0</v>
      </c>
      <c r="K41" s="69">
        <v>0</v>
      </c>
      <c r="L41" s="68">
        <v>0</v>
      </c>
      <c r="M41" s="68">
        <v>0</v>
      </c>
      <c r="N41" s="68">
        <v>0</v>
      </c>
      <c r="O41" s="177">
        <v>0</v>
      </c>
      <c r="P41" s="177">
        <v>265232.64999999997</v>
      </c>
      <c r="Q41" s="177">
        <v>318996.35000000003</v>
      </c>
      <c r="R41" s="177">
        <v>-8302.6199999998789</v>
      </c>
      <c r="S41" s="177">
        <v>-342599.38000000012</v>
      </c>
      <c r="T41" s="177">
        <v>0</v>
      </c>
    </row>
    <row r="42" spans="1:20" x14ac:dyDescent="0.25">
      <c r="A42" s="13" t="s">
        <v>401</v>
      </c>
      <c r="B42" s="26" t="s">
        <v>78</v>
      </c>
      <c r="C42" s="177">
        <v>429.07</v>
      </c>
      <c r="D42" s="59">
        <v>134725.35</v>
      </c>
      <c r="E42" s="59">
        <v>1149870.7</v>
      </c>
      <c r="F42" s="348">
        <v>0</v>
      </c>
      <c r="G42" s="73">
        <v>0</v>
      </c>
      <c r="H42" s="68">
        <v>3392.95</v>
      </c>
      <c r="I42" s="68">
        <v>393855.81</v>
      </c>
      <c r="J42" s="68">
        <v>411747.06999999995</v>
      </c>
      <c r="K42" s="69">
        <v>337145.21</v>
      </c>
      <c r="L42" s="68">
        <v>0</v>
      </c>
      <c r="M42" s="68">
        <v>0</v>
      </c>
      <c r="N42" s="68">
        <v>0</v>
      </c>
      <c r="O42" s="177">
        <v>0</v>
      </c>
      <c r="P42" s="177">
        <v>0</v>
      </c>
      <c r="Q42" s="177">
        <v>0</v>
      </c>
      <c r="R42" s="177">
        <v>0</v>
      </c>
      <c r="S42" s="177">
        <v>0</v>
      </c>
      <c r="T42" s="177">
        <v>104372</v>
      </c>
    </row>
    <row r="43" spans="1:20" x14ac:dyDescent="0.25">
      <c r="A43" s="48" t="s">
        <v>402</v>
      </c>
      <c r="B43" s="48" t="s">
        <v>79</v>
      </c>
      <c r="C43" s="180">
        <v>2992792.2799999993</v>
      </c>
      <c r="D43" s="58">
        <v>322701.84999999998</v>
      </c>
      <c r="E43" s="58">
        <v>24471112.609999999</v>
      </c>
      <c r="F43" s="58">
        <v>31389221.490000002</v>
      </c>
      <c r="G43" s="74">
        <v>39595270</v>
      </c>
      <c r="H43" s="65">
        <v>860999.21</v>
      </c>
      <c r="I43" s="65">
        <v>19074296.710000001</v>
      </c>
      <c r="J43" s="65">
        <v>618294.55999999866</v>
      </c>
      <c r="K43" s="66">
        <v>3970450.39</v>
      </c>
      <c r="L43" s="65">
        <v>5204223.2899999982</v>
      </c>
      <c r="M43" s="65">
        <v>8451825.2700000033</v>
      </c>
      <c r="N43" s="65">
        <v>10422413.65</v>
      </c>
      <c r="O43" s="249">
        <v>7310759.2800000012</v>
      </c>
      <c r="P43" s="249">
        <v>7194050.3800000008</v>
      </c>
      <c r="Q43" s="249">
        <v>13031525.619999999</v>
      </c>
      <c r="R43" s="249">
        <v>11569863.550000004</v>
      </c>
      <c r="S43" s="249">
        <v>7799830.4499999955</v>
      </c>
      <c r="T43" s="249">
        <v>10000513</v>
      </c>
    </row>
    <row r="44" spans="1:20" x14ac:dyDescent="0.25">
      <c r="A44" s="13" t="s">
        <v>403</v>
      </c>
      <c r="B44" s="26" t="s">
        <v>80</v>
      </c>
      <c r="C44" s="177">
        <v>196213</v>
      </c>
      <c r="D44" s="59">
        <v>185547</v>
      </c>
      <c r="E44" s="59">
        <v>2062341</v>
      </c>
      <c r="F44" s="349">
        <v>2286045.27</v>
      </c>
      <c r="G44" s="73">
        <v>3135994</v>
      </c>
      <c r="H44" s="68">
        <v>21838</v>
      </c>
      <c r="I44" s="68">
        <v>3832278</v>
      </c>
      <c r="J44" s="68">
        <v>892886</v>
      </c>
      <c r="K44" s="69">
        <v>1132058</v>
      </c>
      <c r="L44" s="68">
        <v>422136.06000000006</v>
      </c>
      <c r="M44" s="68">
        <v>1171987.03</v>
      </c>
      <c r="N44" s="68">
        <v>1345399.7499999998</v>
      </c>
      <c r="O44" s="249">
        <v>-653477.56999999983</v>
      </c>
      <c r="P44" s="249">
        <v>738437.54</v>
      </c>
      <c r="Q44" s="249">
        <v>896634.46</v>
      </c>
      <c r="R44" s="249">
        <v>809928</v>
      </c>
      <c r="S44" s="249">
        <v>690994</v>
      </c>
      <c r="T44" s="249">
        <v>702010</v>
      </c>
    </row>
    <row r="45" spans="1:20" x14ac:dyDescent="0.25">
      <c r="A45" s="13" t="s">
        <v>404</v>
      </c>
      <c r="B45" s="26" t="s">
        <v>81</v>
      </c>
      <c r="C45" s="177">
        <v>138037</v>
      </c>
      <c r="D45" s="148">
        <v>374147</v>
      </c>
      <c r="E45" s="148">
        <v>2091002</v>
      </c>
      <c r="F45" s="148">
        <v>2324721</v>
      </c>
      <c r="G45" s="183">
        <v>3096734</v>
      </c>
      <c r="H45" s="68">
        <v>21838</v>
      </c>
      <c r="I45" s="68">
        <v>3755549</v>
      </c>
      <c r="J45" s="68">
        <v>934966</v>
      </c>
      <c r="K45" s="69">
        <v>971310</v>
      </c>
      <c r="L45" s="69">
        <v>1285328</v>
      </c>
      <c r="M45" s="68">
        <v>2131754</v>
      </c>
      <c r="N45" s="68">
        <v>2389349</v>
      </c>
      <c r="O45" s="177">
        <v>-3481710</v>
      </c>
      <c r="P45" s="177">
        <v>1682443</v>
      </c>
      <c r="Q45" s="177">
        <v>2539754</v>
      </c>
      <c r="R45" s="177">
        <v>2834662</v>
      </c>
      <c r="S45" s="177">
        <v>-3960125</v>
      </c>
      <c r="T45" s="177">
        <v>1807130</v>
      </c>
    </row>
    <row r="46" spans="1:20" x14ac:dyDescent="0.25">
      <c r="A46" s="13" t="s">
        <v>405</v>
      </c>
      <c r="B46" s="26" t="s">
        <v>82</v>
      </c>
      <c r="C46" s="177">
        <v>58176</v>
      </c>
      <c r="D46" s="148">
        <v>-188600</v>
      </c>
      <c r="E46" s="148">
        <v>-28661</v>
      </c>
      <c r="F46" s="148">
        <v>-38675.730000000003</v>
      </c>
      <c r="G46" s="183">
        <v>39260</v>
      </c>
      <c r="H46" s="68">
        <v>0</v>
      </c>
      <c r="I46" s="68">
        <v>76729</v>
      </c>
      <c r="J46" s="68">
        <v>-42080</v>
      </c>
      <c r="K46" s="69">
        <v>160748</v>
      </c>
      <c r="L46" s="69">
        <v>-863191.94</v>
      </c>
      <c r="M46" s="68">
        <v>-959766.97</v>
      </c>
      <c r="N46" s="68">
        <v>-1043949.2500000002</v>
      </c>
      <c r="O46" s="177">
        <v>2828232.43</v>
      </c>
      <c r="P46" s="177">
        <v>-944005.46</v>
      </c>
      <c r="Q46" s="177">
        <v>-1643119.54</v>
      </c>
      <c r="R46" s="177">
        <v>-2024734</v>
      </c>
      <c r="S46" s="177">
        <v>4651119</v>
      </c>
      <c r="T46" s="177">
        <v>-1105120</v>
      </c>
    </row>
    <row r="47" spans="1:20" s="151" customFormat="1" ht="21" x14ac:dyDescent="0.35">
      <c r="A47" s="13" t="s">
        <v>413</v>
      </c>
      <c r="B47" s="26" t="s">
        <v>83</v>
      </c>
      <c r="C47" s="181">
        <v>0</v>
      </c>
      <c r="D47" s="81">
        <v>0</v>
      </c>
      <c r="E47" s="81">
        <v>0</v>
      </c>
      <c r="F47" s="350">
        <v>0</v>
      </c>
      <c r="G47" s="149">
        <v>0</v>
      </c>
      <c r="H47" s="81">
        <v>0</v>
      </c>
      <c r="I47" s="81">
        <v>0</v>
      </c>
      <c r="J47" s="81">
        <v>0</v>
      </c>
      <c r="K47" s="150">
        <f>E47-SUM(H47:J47)</f>
        <v>0</v>
      </c>
      <c r="L47" s="150">
        <v>0</v>
      </c>
      <c r="M47" s="81">
        <v>0</v>
      </c>
      <c r="N47" s="81">
        <v>0</v>
      </c>
      <c r="O47" s="250">
        <v>0</v>
      </c>
      <c r="P47" s="250">
        <v>0</v>
      </c>
      <c r="Q47" s="250">
        <v>0</v>
      </c>
      <c r="R47" s="250">
        <v>0</v>
      </c>
      <c r="S47" s="250">
        <v>0</v>
      </c>
      <c r="T47" s="250">
        <v>0</v>
      </c>
    </row>
    <row r="48" spans="1:20" x14ac:dyDescent="0.25">
      <c r="A48" s="48" t="s">
        <v>406</v>
      </c>
      <c r="B48" s="48" t="s">
        <v>84</v>
      </c>
      <c r="C48" s="180">
        <v>2796579.2799999993</v>
      </c>
      <c r="D48" s="58">
        <v>137154.85</v>
      </c>
      <c r="E48" s="58">
        <v>22408771.609999999</v>
      </c>
      <c r="F48" s="58">
        <v>29103176.220000003</v>
      </c>
      <c r="G48" s="74">
        <v>36459277</v>
      </c>
      <c r="H48" s="65">
        <v>839161.21</v>
      </c>
      <c r="I48" s="65">
        <v>15242018.710000001</v>
      </c>
      <c r="J48" s="65">
        <v>-274591.43999999948</v>
      </c>
      <c r="K48" s="66">
        <v>2838392.39</v>
      </c>
      <c r="L48" s="66">
        <v>4782087.2299999986</v>
      </c>
      <c r="M48" s="65">
        <v>7279838.2400000021</v>
      </c>
      <c r="N48" s="65">
        <v>9077013.9000000004</v>
      </c>
      <c r="O48" s="180">
        <v>7964236.8500000015</v>
      </c>
      <c r="P48" s="180">
        <v>6455612.8400000008</v>
      </c>
      <c r="Q48" s="180">
        <v>12134891.16</v>
      </c>
      <c r="R48" s="180">
        <v>10759935.550000004</v>
      </c>
      <c r="S48" s="180">
        <v>7108837.4499999955</v>
      </c>
      <c r="T48" s="180">
        <v>9298503</v>
      </c>
    </row>
    <row r="49" spans="1:17" x14ac:dyDescent="0.25">
      <c r="E49" s="239"/>
      <c r="F49" s="177"/>
      <c r="G49" s="177"/>
      <c r="K49" s="2"/>
      <c r="O49" s="177"/>
      <c r="P49" s="177"/>
      <c r="Q49" s="177"/>
    </row>
    <row r="50" spans="1:17" x14ac:dyDescent="0.25">
      <c r="F50" s="177"/>
      <c r="G50" s="177"/>
      <c r="K50" s="2"/>
    </row>
    <row r="51" spans="1:17" x14ac:dyDescent="0.25">
      <c r="A51" s="194" t="s">
        <v>540</v>
      </c>
      <c r="B51" s="196" t="s">
        <v>541</v>
      </c>
      <c r="C51" s="177">
        <f>C48</f>
        <v>2796579.2799999993</v>
      </c>
      <c r="D51" s="177">
        <f>D48</f>
        <v>137154.85</v>
      </c>
      <c r="E51" s="23">
        <v>35481063</v>
      </c>
      <c r="F51" s="23">
        <v>29103176.220000003</v>
      </c>
      <c r="G51" s="42">
        <v>36459277</v>
      </c>
      <c r="H51" s="15"/>
      <c r="I51" s="15"/>
      <c r="J51" s="15"/>
      <c r="K51" s="15"/>
      <c r="L51" s="15"/>
      <c r="M51" s="15"/>
      <c r="N51" s="15"/>
      <c r="O51" s="15"/>
      <c r="P51" s="15"/>
      <c r="Q51" s="15"/>
    </row>
    <row r="52" spans="1:17" x14ac:dyDescent="0.25">
      <c r="A52" s="194" t="s">
        <v>486</v>
      </c>
      <c r="B52" s="196" t="s">
        <v>488</v>
      </c>
      <c r="C52" s="177">
        <v>676777</v>
      </c>
      <c r="D52" s="177">
        <v>679436</v>
      </c>
      <c r="E52" s="144">
        <v>679436</v>
      </c>
      <c r="F52" s="144">
        <v>679436</v>
      </c>
      <c r="G52" s="43">
        <v>679436</v>
      </c>
      <c r="H52" s="15"/>
      <c r="I52" s="15"/>
      <c r="J52" s="15"/>
      <c r="K52" s="15"/>
      <c r="L52" s="15"/>
      <c r="M52" s="15"/>
      <c r="N52" s="15"/>
      <c r="O52" s="15"/>
      <c r="P52" s="15"/>
      <c r="Q52" s="15"/>
    </row>
    <row r="53" spans="1:17" x14ac:dyDescent="0.25">
      <c r="A53" s="194" t="s">
        <v>490</v>
      </c>
      <c r="B53" s="196" t="s">
        <v>491</v>
      </c>
      <c r="C53" s="192">
        <f>C48/C52</f>
        <v>4.1322020104111097</v>
      </c>
      <c r="D53" s="192">
        <f>D48/D52</f>
        <v>0.20186573864205018</v>
      </c>
      <c r="E53" s="199">
        <v>52.22</v>
      </c>
      <c r="F53" s="23">
        <v>42.834315844317935</v>
      </c>
      <c r="G53" s="42">
        <v>53.66</v>
      </c>
      <c r="I53" s="15"/>
      <c r="J53" s="15"/>
      <c r="K53" s="15"/>
      <c r="L53" s="15"/>
      <c r="M53" s="15"/>
      <c r="N53" s="15"/>
      <c r="O53" s="15"/>
      <c r="P53" s="15"/>
      <c r="Q53" s="15"/>
    </row>
    <row r="54" spans="1:17" x14ac:dyDescent="0.25">
      <c r="A54" s="194" t="s">
        <v>487</v>
      </c>
      <c r="B54" s="196" t="s">
        <v>489</v>
      </c>
      <c r="C54" s="177">
        <f>C52</f>
        <v>676777</v>
      </c>
      <c r="D54" s="260">
        <f>D52</f>
        <v>679436</v>
      </c>
      <c r="E54" s="198">
        <v>697567</v>
      </c>
      <c r="F54" s="75">
        <v>698006.38630136987</v>
      </c>
      <c r="G54" s="247" t="s">
        <v>601</v>
      </c>
      <c r="H54" s="15"/>
      <c r="I54" s="15"/>
      <c r="J54" s="15"/>
      <c r="K54" s="15"/>
      <c r="L54" s="15"/>
      <c r="M54" s="15"/>
      <c r="N54" s="15"/>
      <c r="O54" s="15"/>
      <c r="P54" s="15"/>
      <c r="Q54" s="15"/>
    </row>
    <row r="55" spans="1:17" x14ac:dyDescent="0.25">
      <c r="A55" s="195" t="s">
        <v>492</v>
      </c>
      <c r="B55" s="197" t="s">
        <v>493</v>
      </c>
      <c r="C55" s="192">
        <f>C51/C54</f>
        <v>4.1322020104111097</v>
      </c>
      <c r="D55" s="192">
        <f>D51/D54</f>
        <v>0.20186573864205018</v>
      </c>
      <c r="E55" s="199">
        <v>50.86</v>
      </c>
      <c r="F55" s="193">
        <v>41.694713388244665</v>
      </c>
      <c r="G55" s="262">
        <v>52.17</v>
      </c>
      <c r="I55" s="15"/>
      <c r="J55" s="15"/>
      <c r="K55" s="15"/>
      <c r="L55" s="15"/>
      <c r="M55" s="15"/>
      <c r="N55" s="15"/>
      <c r="O55" s="15"/>
      <c r="P55" s="15"/>
      <c r="Q55" s="15"/>
    </row>
    <row r="56" spans="1:17" x14ac:dyDescent="0.25">
      <c r="K56" s="2"/>
    </row>
    <row r="57" spans="1:17" x14ac:dyDescent="0.25">
      <c r="K57" s="2"/>
    </row>
    <row r="58" spans="1:17" x14ac:dyDescent="0.25">
      <c r="K58" s="2"/>
    </row>
    <row r="59" spans="1:17" x14ac:dyDescent="0.25">
      <c r="K59" s="2"/>
    </row>
    <row r="60" spans="1:17" x14ac:dyDescent="0.25">
      <c r="K60" s="2"/>
    </row>
    <row r="61" spans="1:17" x14ac:dyDescent="0.25">
      <c r="K61" s="2"/>
    </row>
    <row r="62" spans="1:17" x14ac:dyDescent="0.25">
      <c r="K62" s="2"/>
    </row>
    <row r="63" spans="1:17" x14ac:dyDescent="0.25">
      <c r="K63" s="2"/>
    </row>
    <row r="64" spans="1:17" x14ac:dyDescent="0.25">
      <c r="K64" s="2"/>
    </row>
    <row r="65" spans="11:11" x14ac:dyDescent="0.25">
      <c r="K65" s="2"/>
    </row>
    <row r="66" spans="11:11" x14ac:dyDescent="0.25">
      <c r="K66" s="2"/>
    </row>
    <row r="67" spans="11:11" x14ac:dyDescent="0.25">
      <c r="K67" s="2"/>
    </row>
    <row r="68" spans="11:11" x14ac:dyDescent="0.25">
      <c r="K68" s="2"/>
    </row>
    <row r="69" spans="11:11" x14ac:dyDescent="0.25">
      <c r="K69" s="2"/>
    </row>
    <row r="70" spans="11:11" x14ac:dyDescent="0.25">
      <c r="K70" s="2"/>
    </row>
    <row r="71" spans="11:11" x14ac:dyDescent="0.25">
      <c r="K71" s="2"/>
    </row>
    <row r="72" spans="11:11" x14ac:dyDescent="0.25">
      <c r="K72" s="2"/>
    </row>
    <row r="73" spans="11:11" x14ac:dyDescent="0.25">
      <c r="K73" s="2"/>
    </row>
    <row r="74" spans="11:11" x14ac:dyDescent="0.25">
      <c r="K74" s="2"/>
    </row>
    <row r="75" spans="11:11" x14ac:dyDescent="0.25">
      <c r="K75" s="2"/>
    </row>
    <row r="76" spans="11:11" x14ac:dyDescent="0.25">
      <c r="K76" s="2"/>
    </row>
    <row r="77" spans="11:11" x14ac:dyDescent="0.25">
      <c r="K77" s="2"/>
    </row>
    <row r="78" spans="11:11" x14ac:dyDescent="0.25">
      <c r="K78" s="2"/>
    </row>
    <row r="79" spans="11:11" x14ac:dyDescent="0.25">
      <c r="K79" s="2"/>
    </row>
    <row r="80" spans="11:11" x14ac:dyDescent="0.25">
      <c r="K80" s="2"/>
    </row>
    <row r="81" spans="11:11" x14ac:dyDescent="0.25">
      <c r="K81" s="2"/>
    </row>
    <row r="82" spans="11:11" x14ac:dyDescent="0.25">
      <c r="K82" s="2"/>
    </row>
    <row r="83" spans="11:11" x14ac:dyDescent="0.25">
      <c r="K83" s="2"/>
    </row>
    <row r="84" spans="11:11" x14ac:dyDescent="0.25">
      <c r="K84" s="2"/>
    </row>
    <row r="85" spans="11:11" x14ac:dyDescent="0.25">
      <c r="K85" s="2"/>
    </row>
    <row r="86" spans="11:11" x14ac:dyDescent="0.25">
      <c r="K86" s="2"/>
    </row>
    <row r="87" spans="11:11" x14ac:dyDescent="0.25">
      <c r="K87" s="2"/>
    </row>
    <row r="88" spans="11:11" x14ac:dyDescent="0.25">
      <c r="K88" s="2"/>
    </row>
    <row r="89" spans="11:11" x14ac:dyDescent="0.25">
      <c r="K89" s="2"/>
    </row>
    <row r="90" spans="11:11" x14ac:dyDescent="0.25">
      <c r="K90" s="2"/>
    </row>
    <row r="91" spans="11:11" x14ac:dyDescent="0.25">
      <c r="K91" s="2"/>
    </row>
    <row r="92" spans="11:11" x14ac:dyDescent="0.25">
      <c r="K92" s="2"/>
    </row>
    <row r="93" spans="11:11" x14ac:dyDescent="0.25">
      <c r="K93" s="2"/>
    </row>
    <row r="94" spans="11:11" x14ac:dyDescent="0.25">
      <c r="K94" s="2"/>
    </row>
    <row r="95" spans="11:11" x14ac:dyDescent="0.25">
      <c r="K95" s="2"/>
    </row>
    <row r="96" spans="11:11" x14ac:dyDescent="0.25">
      <c r="K96" s="2"/>
    </row>
    <row r="97" spans="11:11" x14ac:dyDescent="0.25">
      <c r="K97" s="2"/>
    </row>
    <row r="98" spans="11:11" x14ac:dyDescent="0.25">
      <c r="K98" s="2"/>
    </row>
    <row r="99" spans="11:11" x14ac:dyDescent="0.25">
      <c r="K99" s="2"/>
    </row>
    <row r="100" spans="11:11" x14ac:dyDescent="0.25">
      <c r="K100" s="2"/>
    </row>
    <row r="101" spans="11:11" x14ac:dyDescent="0.25">
      <c r="K101" s="2"/>
    </row>
    <row r="102" spans="11:11" x14ac:dyDescent="0.25">
      <c r="K102" s="2"/>
    </row>
    <row r="103" spans="11:11" x14ac:dyDescent="0.25">
      <c r="K103" s="2"/>
    </row>
    <row r="104" spans="11:11" x14ac:dyDescent="0.25">
      <c r="K104" s="2"/>
    </row>
    <row r="105" spans="11:11" x14ac:dyDescent="0.25">
      <c r="K105" s="2"/>
    </row>
    <row r="106" spans="11:11" x14ac:dyDescent="0.25">
      <c r="K106" s="2"/>
    </row>
    <row r="107" spans="11:11" x14ac:dyDescent="0.25">
      <c r="K107" s="2"/>
    </row>
    <row r="108" spans="11:11" x14ac:dyDescent="0.25">
      <c r="K108" s="2"/>
    </row>
    <row r="109" spans="11:11" x14ac:dyDescent="0.25">
      <c r="K109" s="2"/>
    </row>
    <row r="110" spans="11:11" x14ac:dyDescent="0.25">
      <c r="K110" s="2"/>
    </row>
    <row r="111" spans="11:11" x14ac:dyDescent="0.25">
      <c r="K111" s="2"/>
    </row>
    <row r="112" spans="11:11" x14ac:dyDescent="0.25">
      <c r="K112" s="2"/>
    </row>
    <row r="113" spans="11:11" x14ac:dyDescent="0.25">
      <c r="K113" s="2"/>
    </row>
    <row r="114" spans="11:11" x14ac:dyDescent="0.25">
      <c r="K114" s="2"/>
    </row>
    <row r="115" spans="11:11" x14ac:dyDescent="0.25">
      <c r="K115" s="2"/>
    </row>
    <row r="116" spans="11:11" x14ac:dyDescent="0.25">
      <c r="K116" s="2"/>
    </row>
    <row r="117" spans="11:11" x14ac:dyDescent="0.25">
      <c r="K117" s="2"/>
    </row>
    <row r="118" spans="11:11" x14ac:dyDescent="0.25">
      <c r="K118" s="2"/>
    </row>
    <row r="119" spans="11:11" x14ac:dyDescent="0.25">
      <c r="K119" s="2"/>
    </row>
    <row r="120" spans="11:11" x14ac:dyDescent="0.25">
      <c r="K120" s="2"/>
    </row>
    <row r="121" spans="11:11" x14ac:dyDescent="0.25">
      <c r="K121" s="2"/>
    </row>
    <row r="122" spans="11:11" x14ac:dyDescent="0.25">
      <c r="K122" s="2"/>
    </row>
    <row r="123" spans="11:11" x14ac:dyDescent="0.25">
      <c r="K123" s="2"/>
    </row>
    <row r="124" spans="11:11" x14ac:dyDescent="0.25">
      <c r="K124" s="2"/>
    </row>
    <row r="125" spans="11:11" x14ac:dyDescent="0.25">
      <c r="K125" s="2"/>
    </row>
    <row r="126" spans="11:11" x14ac:dyDescent="0.25">
      <c r="K126" s="2"/>
    </row>
    <row r="127" spans="11:11" x14ac:dyDescent="0.25">
      <c r="K127" s="2"/>
    </row>
    <row r="128" spans="11:11" x14ac:dyDescent="0.25">
      <c r="K128" s="2"/>
    </row>
    <row r="129" spans="11:11" x14ac:dyDescent="0.25">
      <c r="K129" s="2"/>
    </row>
    <row r="130" spans="11:11" x14ac:dyDescent="0.25">
      <c r="K130" s="2"/>
    </row>
    <row r="131" spans="11:11" x14ac:dyDescent="0.25">
      <c r="K131" s="2"/>
    </row>
    <row r="132" spans="11:11" x14ac:dyDescent="0.25">
      <c r="K132" s="2"/>
    </row>
    <row r="133" spans="11:11" x14ac:dyDescent="0.25">
      <c r="K133" s="2"/>
    </row>
  </sheetData>
  <mergeCells count="2">
    <mergeCell ref="C1:G1"/>
    <mergeCell ref="H1:T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DE50A-BD03-435F-8704-C3119B7B26BB}">
  <sheetPr>
    <tabColor theme="9" tint="0.79998168889431442"/>
  </sheetPr>
  <dimension ref="A1:T66"/>
  <sheetViews>
    <sheetView showGridLines="0" zoomScale="80" zoomScaleNormal="80" workbookViewId="0">
      <pane xSplit="2" ySplit="3" topLeftCell="J4" activePane="bottomRight" state="frozen"/>
      <selection pane="topRight" activeCell="C1" sqref="C1"/>
      <selection pane="bottomLeft" activeCell="A4" sqref="A4"/>
      <selection pane="bottomRight" activeCell="H1" sqref="H1:T1"/>
    </sheetView>
  </sheetViews>
  <sheetFormatPr defaultRowHeight="10.5" x14ac:dyDescent="0.25"/>
  <cols>
    <col min="1" max="2" width="40.6328125" style="2" customWidth="1"/>
    <col min="3" max="14" width="10" style="2" customWidth="1"/>
    <col min="15" max="15" width="8.7265625" style="2"/>
    <col min="16" max="18" width="9.6328125" style="2" bestFit="1" customWidth="1"/>
    <col min="19" max="20" width="10" style="2" customWidth="1"/>
    <col min="21" max="16384" width="8.7265625" style="2"/>
  </cols>
  <sheetData>
    <row r="1" spans="1:20" ht="32" customHeight="1" x14ac:dyDescent="0.25">
      <c r="A1" s="28" t="s">
        <v>0</v>
      </c>
      <c r="B1" s="28" t="s">
        <v>2</v>
      </c>
      <c r="C1" s="357" t="s">
        <v>532</v>
      </c>
      <c r="D1" s="357"/>
      <c r="E1" s="357"/>
      <c r="F1" s="357"/>
      <c r="G1" s="358"/>
      <c r="H1" s="356" t="s">
        <v>436</v>
      </c>
      <c r="I1" s="357"/>
      <c r="J1" s="357"/>
      <c r="K1" s="357"/>
      <c r="L1" s="357"/>
      <c r="M1" s="357"/>
      <c r="N1" s="357"/>
      <c r="O1" s="357"/>
      <c r="P1" s="357"/>
      <c r="Q1" s="357"/>
      <c r="R1" s="357"/>
      <c r="S1" s="357"/>
      <c r="T1" s="357"/>
    </row>
    <row r="2" spans="1:20" x14ac:dyDescent="0.25">
      <c r="C2" s="1" t="s">
        <v>7</v>
      </c>
      <c r="D2" s="1" t="s">
        <v>7</v>
      </c>
      <c r="E2" s="1" t="s">
        <v>7</v>
      </c>
      <c r="F2" s="1" t="s">
        <v>7</v>
      </c>
      <c r="G2" s="51" t="s">
        <v>7</v>
      </c>
      <c r="H2" s="1" t="s">
        <v>6</v>
      </c>
      <c r="I2" s="1" t="s">
        <v>524</v>
      </c>
      <c r="J2" s="1" t="s">
        <v>525</v>
      </c>
      <c r="K2" s="1" t="s">
        <v>7</v>
      </c>
      <c r="L2" s="1" t="s">
        <v>6</v>
      </c>
      <c r="M2" s="1" t="s">
        <v>524</v>
      </c>
      <c r="N2" s="1" t="s">
        <v>525</v>
      </c>
      <c r="O2" s="1" t="s">
        <v>7</v>
      </c>
      <c r="P2" s="1" t="s">
        <v>6</v>
      </c>
      <c r="Q2" s="1" t="s">
        <v>524</v>
      </c>
      <c r="R2" s="1" t="s">
        <v>525</v>
      </c>
      <c r="S2" s="1" t="s">
        <v>7</v>
      </c>
      <c r="T2" s="1" t="s">
        <v>6</v>
      </c>
    </row>
    <row r="3" spans="1:20" x14ac:dyDescent="0.25">
      <c r="C3" s="8">
        <v>2018</v>
      </c>
      <c r="D3" s="8">
        <v>2019</v>
      </c>
      <c r="E3" s="8">
        <v>2020</v>
      </c>
      <c r="F3" s="8">
        <v>2021</v>
      </c>
      <c r="G3" s="52">
        <v>2022</v>
      </c>
      <c r="H3" s="8" t="s">
        <v>14</v>
      </c>
      <c r="I3" s="8" t="s">
        <v>13</v>
      </c>
      <c r="J3" s="8" t="s">
        <v>12</v>
      </c>
      <c r="K3" s="8" t="s">
        <v>11</v>
      </c>
      <c r="L3" s="8" t="s">
        <v>10</v>
      </c>
      <c r="M3" s="8" t="s">
        <v>9</v>
      </c>
      <c r="N3" s="8" t="s">
        <v>8</v>
      </c>
      <c r="O3" s="8" t="s">
        <v>526</v>
      </c>
      <c r="P3" s="8" t="s">
        <v>546</v>
      </c>
      <c r="Q3" s="8" t="s">
        <v>554</v>
      </c>
      <c r="R3" s="8" t="s">
        <v>588</v>
      </c>
      <c r="S3" s="8" t="s">
        <v>594</v>
      </c>
      <c r="T3" s="8" t="s">
        <v>614</v>
      </c>
    </row>
    <row r="4" spans="1:20" ht="11" thickBot="1" x14ac:dyDescent="0.3">
      <c r="C4" s="8"/>
      <c r="D4" s="8"/>
      <c r="E4" s="8"/>
      <c r="F4" s="8"/>
      <c r="G4" s="52"/>
      <c r="H4" s="8"/>
      <c r="I4" s="8"/>
      <c r="J4" s="8"/>
      <c r="K4" s="8"/>
      <c r="L4" s="8"/>
      <c r="M4" s="8"/>
      <c r="N4" s="8"/>
      <c r="P4" s="257"/>
      <c r="S4" s="8"/>
      <c r="T4" s="8"/>
    </row>
    <row r="5" spans="1:20" ht="11" thickBot="1" x14ac:dyDescent="0.3">
      <c r="A5" s="34" t="s">
        <v>267</v>
      </c>
      <c r="B5" s="34" t="s">
        <v>306</v>
      </c>
      <c r="C5" s="189">
        <v>2366500.33</v>
      </c>
      <c r="D5" s="93">
        <v>6673359.5599999996</v>
      </c>
      <c r="E5" s="56">
        <v>7042226</v>
      </c>
      <c r="F5" s="56">
        <v>35481063.339999996</v>
      </c>
      <c r="G5" s="61" t="s">
        <v>602</v>
      </c>
      <c r="H5" s="91">
        <v>7042226.1699999999</v>
      </c>
      <c r="I5" s="56">
        <v>7042226.1699999999</v>
      </c>
      <c r="J5" s="224">
        <v>7042226</v>
      </c>
      <c r="K5" s="91">
        <v>6522271.4400000004</v>
      </c>
      <c r="L5" s="91">
        <v>35481063.240000002</v>
      </c>
      <c r="M5" s="91">
        <v>35481063.340000004</v>
      </c>
      <c r="N5" s="243">
        <v>35481063</v>
      </c>
      <c r="O5" s="257">
        <v>35481063.339999996</v>
      </c>
      <c r="P5" s="257">
        <v>71048360.790000007</v>
      </c>
      <c r="Q5" s="257">
        <v>71048361</v>
      </c>
      <c r="R5" s="257">
        <v>71048361</v>
      </c>
      <c r="S5" s="56" t="s">
        <v>602</v>
      </c>
      <c r="T5" s="56">
        <v>100021553</v>
      </c>
    </row>
    <row r="6" spans="1:20" x14ac:dyDescent="0.25">
      <c r="A6" s="10" t="s">
        <v>268</v>
      </c>
      <c r="B6" s="16" t="s">
        <v>307</v>
      </c>
      <c r="C6" s="190">
        <v>0</v>
      </c>
      <c r="D6" s="84">
        <v>0</v>
      </c>
      <c r="E6" s="23">
        <v>0</v>
      </c>
      <c r="F6" s="23">
        <v>0</v>
      </c>
      <c r="G6" s="42">
        <v>0</v>
      </c>
      <c r="H6" s="82">
        <v>0</v>
      </c>
      <c r="I6" s="231">
        <v>0</v>
      </c>
      <c r="J6" s="199">
        <v>0</v>
      </c>
      <c r="K6" s="184">
        <v>0</v>
      </c>
      <c r="L6" s="82">
        <v>0</v>
      </c>
      <c r="M6" s="82">
        <v>0</v>
      </c>
      <c r="N6" s="242">
        <v>0</v>
      </c>
      <c r="O6" s="179">
        <v>0</v>
      </c>
      <c r="P6" s="179">
        <v>0</v>
      </c>
      <c r="Q6" s="179">
        <v>0</v>
      </c>
      <c r="R6" s="179">
        <v>0</v>
      </c>
      <c r="S6" s="23">
        <v>0</v>
      </c>
      <c r="T6" s="23">
        <v>0</v>
      </c>
    </row>
    <row r="7" spans="1:20" ht="12.5" thickBot="1" x14ac:dyDescent="0.3">
      <c r="A7" s="10" t="s">
        <v>269</v>
      </c>
      <c r="B7" s="16" t="s">
        <v>308</v>
      </c>
      <c r="C7" s="190">
        <v>-73750.8</v>
      </c>
      <c r="D7" s="60">
        <v>230736.28</v>
      </c>
      <c r="E7" s="23">
        <v>-975</v>
      </c>
      <c r="F7" s="23">
        <v>0</v>
      </c>
      <c r="G7" s="42">
        <v>0</v>
      </c>
      <c r="H7" s="82">
        <v>-975.48</v>
      </c>
      <c r="I7" s="23">
        <v>-975.48</v>
      </c>
      <c r="J7" s="225">
        <v>-975</v>
      </c>
      <c r="K7" s="186">
        <v>518979.25</v>
      </c>
      <c r="L7" s="82">
        <v>0</v>
      </c>
      <c r="M7" s="82">
        <v>0</v>
      </c>
      <c r="N7" s="199">
        <v>0</v>
      </c>
      <c r="O7" s="179">
        <v>0</v>
      </c>
      <c r="P7" s="179">
        <v>0</v>
      </c>
      <c r="Q7" s="179">
        <v>0</v>
      </c>
      <c r="R7" s="179">
        <v>0</v>
      </c>
      <c r="S7" s="23">
        <v>0</v>
      </c>
      <c r="T7" s="23">
        <v>0</v>
      </c>
    </row>
    <row r="8" spans="1:20" x14ac:dyDescent="0.25">
      <c r="A8" s="34" t="s">
        <v>345</v>
      </c>
      <c r="B8" s="34" t="s">
        <v>309</v>
      </c>
      <c r="C8" s="189">
        <v>2292749.52</v>
      </c>
      <c r="D8" s="93">
        <v>6904095.8399999999</v>
      </c>
      <c r="E8" s="56">
        <v>7041251</v>
      </c>
      <c r="F8" s="56">
        <v>35481063.339999996</v>
      </c>
      <c r="G8" s="61" t="s">
        <v>603</v>
      </c>
      <c r="H8" s="91">
        <v>7041250.6900000004</v>
      </c>
      <c r="I8" s="56">
        <v>7041250.6900000004</v>
      </c>
      <c r="J8" s="91">
        <v>7041251</v>
      </c>
      <c r="K8" s="91">
        <v>6522271.4400000004</v>
      </c>
      <c r="L8" s="91">
        <v>35481063.240000002</v>
      </c>
      <c r="M8" s="91">
        <v>35481063.340000004</v>
      </c>
      <c r="N8" s="56">
        <v>35481063</v>
      </c>
      <c r="O8" s="257">
        <v>35481063.339999996</v>
      </c>
      <c r="P8" s="257">
        <v>71048360.790000007</v>
      </c>
      <c r="Q8" s="257">
        <v>71048361</v>
      </c>
      <c r="R8" s="257">
        <v>71048361</v>
      </c>
      <c r="S8" s="56" t="s">
        <v>603</v>
      </c>
      <c r="T8" s="56">
        <v>100021553</v>
      </c>
    </row>
    <row r="9" spans="1:20" s="14" customFormat="1" x14ac:dyDescent="0.25">
      <c r="A9" s="57" t="s">
        <v>348</v>
      </c>
      <c r="B9" s="57" t="s">
        <v>441</v>
      </c>
      <c r="C9" s="91">
        <v>647082</v>
      </c>
      <c r="D9" s="93">
        <v>679436</v>
      </c>
      <c r="E9" s="56">
        <v>679436</v>
      </c>
      <c r="F9" s="56">
        <v>679436</v>
      </c>
      <c r="G9" s="61">
        <v>679436</v>
      </c>
      <c r="H9" s="91">
        <v>679436</v>
      </c>
      <c r="I9" s="56">
        <v>679436</v>
      </c>
      <c r="J9" s="56">
        <v>679436</v>
      </c>
      <c r="K9" s="56">
        <v>679436</v>
      </c>
      <c r="L9" s="56">
        <v>679436</v>
      </c>
      <c r="M9" s="56">
        <v>679436</v>
      </c>
      <c r="N9" s="56">
        <v>679436</v>
      </c>
      <c r="O9" s="257">
        <v>679436</v>
      </c>
      <c r="P9" s="257">
        <v>679436</v>
      </c>
      <c r="Q9" s="257">
        <v>679436</v>
      </c>
      <c r="R9" s="257">
        <v>679436</v>
      </c>
      <c r="S9" s="56">
        <v>679436</v>
      </c>
      <c r="T9" s="56">
        <v>679436</v>
      </c>
    </row>
    <row r="10" spans="1:20" x14ac:dyDescent="0.25">
      <c r="A10" s="17" t="s">
        <v>270</v>
      </c>
      <c r="B10" s="17" t="s">
        <v>310</v>
      </c>
      <c r="C10" s="82">
        <v>32354</v>
      </c>
      <c r="D10" s="84">
        <v>0</v>
      </c>
      <c r="E10" s="23">
        <v>0</v>
      </c>
      <c r="F10" s="23">
        <v>0</v>
      </c>
      <c r="G10" s="42">
        <v>0</v>
      </c>
      <c r="H10" s="82">
        <v>0</v>
      </c>
      <c r="I10" s="23">
        <v>0</v>
      </c>
      <c r="J10" s="82">
        <v>0</v>
      </c>
      <c r="K10" s="82">
        <v>0</v>
      </c>
      <c r="L10" s="82">
        <v>0</v>
      </c>
      <c r="M10" s="82">
        <v>0</v>
      </c>
      <c r="N10" s="23">
        <v>0</v>
      </c>
      <c r="O10" s="179">
        <v>0</v>
      </c>
      <c r="P10" s="179">
        <v>0</v>
      </c>
      <c r="Q10" s="179">
        <v>0</v>
      </c>
      <c r="R10" s="179">
        <v>0</v>
      </c>
      <c r="S10" s="23">
        <v>0</v>
      </c>
      <c r="T10" s="23">
        <v>0</v>
      </c>
    </row>
    <row r="11" spans="1:20" x14ac:dyDescent="0.25">
      <c r="A11" s="17" t="s">
        <v>271</v>
      </c>
      <c r="B11" s="17" t="s">
        <v>311</v>
      </c>
      <c r="C11" s="82">
        <v>32354</v>
      </c>
      <c r="D11" s="84">
        <v>0</v>
      </c>
      <c r="E11" s="23">
        <v>0</v>
      </c>
      <c r="F11" s="23">
        <v>0</v>
      </c>
      <c r="G11" s="42">
        <v>0</v>
      </c>
      <c r="H11" s="82">
        <v>0</v>
      </c>
      <c r="I11" s="23">
        <v>0</v>
      </c>
      <c r="J11" s="82">
        <v>0</v>
      </c>
      <c r="K11" s="82">
        <v>0</v>
      </c>
      <c r="L11" s="82">
        <v>0</v>
      </c>
      <c r="M11" s="82">
        <v>0</v>
      </c>
      <c r="N11" s="23">
        <v>0</v>
      </c>
      <c r="O11" s="179">
        <v>0</v>
      </c>
      <c r="P11" s="179">
        <v>0</v>
      </c>
      <c r="Q11" s="179">
        <v>0</v>
      </c>
      <c r="R11" s="179">
        <v>0</v>
      </c>
      <c r="S11" s="23">
        <v>0</v>
      </c>
      <c r="T11" s="23">
        <v>0</v>
      </c>
    </row>
    <row r="12" spans="1:20" x14ac:dyDescent="0.25">
      <c r="A12" s="17" t="s">
        <v>530</v>
      </c>
      <c r="B12" s="17" t="s">
        <v>531</v>
      </c>
      <c r="C12" s="82">
        <v>32354</v>
      </c>
      <c r="D12" s="84">
        <v>0</v>
      </c>
      <c r="E12" s="84">
        <v>0</v>
      </c>
      <c r="F12" s="84">
        <v>0</v>
      </c>
      <c r="G12" s="241">
        <v>0</v>
      </c>
      <c r="H12" s="84">
        <v>0</v>
      </c>
      <c r="I12" s="84">
        <v>0</v>
      </c>
      <c r="J12" s="84">
        <v>0</v>
      </c>
      <c r="K12" s="84">
        <v>0</v>
      </c>
      <c r="L12" s="84">
        <v>0</v>
      </c>
      <c r="M12" s="84">
        <v>0</v>
      </c>
      <c r="N12" s="84">
        <v>0</v>
      </c>
      <c r="O12" s="179">
        <v>0</v>
      </c>
      <c r="P12" s="179">
        <v>0</v>
      </c>
      <c r="Q12" s="179">
        <v>0</v>
      </c>
      <c r="R12" s="179">
        <v>0</v>
      </c>
      <c r="S12" s="84">
        <v>0</v>
      </c>
      <c r="T12" s="84">
        <v>0</v>
      </c>
    </row>
    <row r="13" spans="1:20" x14ac:dyDescent="0.25">
      <c r="A13" s="17" t="s">
        <v>272</v>
      </c>
      <c r="B13" s="17" t="s">
        <v>312</v>
      </c>
      <c r="C13" s="82">
        <v>0</v>
      </c>
      <c r="D13" s="84">
        <v>0</v>
      </c>
      <c r="E13" s="23">
        <v>0</v>
      </c>
      <c r="F13" s="2">
        <v>0</v>
      </c>
      <c r="G13" s="53">
        <v>0</v>
      </c>
      <c r="H13" s="82">
        <v>0</v>
      </c>
      <c r="I13" s="23">
        <v>0</v>
      </c>
      <c r="J13" s="82">
        <v>0</v>
      </c>
      <c r="K13" s="82">
        <v>0</v>
      </c>
      <c r="L13" s="82">
        <v>0</v>
      </c>
      <c r="M13" s="82">
        <v>0</v>
      </c>
      <c r="N13" s="23">
        <v>0</v>
      </c>
      <c r="O13" s="179">
        <v>0</v>
      </c>
      <c r="P13" s="179">
        <v>0</v>
      </c>
      <c r="Q13" s="179">
        <v>0</v>
      </c>
      <c r="R13" s="179">
        <v>0</v>
      </c>
      <c r="S13" s="2">
        <v>0</v>
      </c>
    </row>
    <row r="14" spans="1:20" x14ac:dyDescent="0.25">
      <c r="A14" s="17" t="s">
        <v>273</v>
      </c>
      <c r="B14" s="17" t="s">
        <v>313</v>
      </c>
      <c r="C14" s="82">
        <v>679436</v>
      </c>
      <c r="D14" s="84">
        <v>679436</v>
      </c>
      <c r="E14" s="23">
        <v>679436</v>
      </c>
      <c r="F14" s="23">
        <v>679436</v>
      </c>
      <c r="G14" s="42">
        <v>679436</v>
      </c>
      <c r="H14" s="82">
        <v>679436</v>
      </c>
      <c r="I14" s="23">
        <v>679436</v>
      </c>
      <c r="J14" s="185">
        <v>679436</v>
      </c>
      <c r="K14" s="185">
        <v>679436</v>
      </c>
      <c r="L14" s="82">
        <v>679436</v>
      </c>
      <c r="M14" s="82">
        <v>679436</v>
      </c>
      <c r="N14" s="23">
        <v>679436</v>
      </c>
      <c r="O14" s="254">
        <v>679436</v>
      </c>
      <c r="P14" s="254">
        <v>679436</v>
      </c>
      <c r="Q14" s="254">
        <v>679436</v>
      </c>
      <c r="R14" s="254">
        <v>679436</v>
      </c>
      <c r="S14" s="23">
        <v>679436</v>
      </c>
      <c r="T14" s="23">
        <v>679436</v>
      </c>
    </row>
    <row r="15" spans="1:20" s="14" customFormat="1" x14ac:dyDescent="0.25">
      <c r="A15" s="57" t="s">
        <v>350</v>
      </c>
      <c r="B15" s="57" t="s">
        <v>349</v>
      </c>
      <c r="C15" s="91">
        <v>2353312</v>
      </c>
      <c r="D15" s="93">
        <v>3790074.33</v>
      </c>
      <c r="E15" s="56">
        <v>3790074</v>
      </c>
      <c r="F15" s="56">
        <v>3501831.3600000003</v>
      </c>
      <c r="G15" s="61">
        <v>3501831</v>
      </c>
      <c r="H15" s="91">
        <v>3790074.33</v>
      </c>
      <c r="I15" s="56">
        <v>3790074.33</v>
      </c>
      <c r="J15" s="56">
        <v>3790074</v>
      </c>
      <c r="K15" s="91">
        <v>3790074.33</v>
      </c>
      <c r="L15" s="91">
        <v>3501831.36</v>
      </c>
      <c r="M15" s="91">
        <v>3501831.36</v>
      </c>
      <c r="N15" s="56">
        <v>3501831</v>
      </c>
      <c r="O15" s="258">
        <v>3501831.3600000003</v>
      </c>
      <c r="P15" s="258">
        <v>3501831.3600000003</v>
      </c>
      <c r="Q15" s="258">
        <v>3501831</v>
      </c>
      <c r="R15" s="258">
        <v>3501831</v>
      </c>
      <c r="S15" s="56">
        <v>3501831</v>
      </c>
      <c r="T15" s="56">
        <v>3428081</v>
      </c>
    </row>
    <row r="16" spans="1:20" x14ac:dyDescent="0.25">
      <c r="A16" s="16" t="s">
        <v>274</v>
      </c>
      <c r="B16" s="16" t="s">
        <v>314</v>
      </c>
      <c r="C16" s="82">
        <v>0</v>
      </c>
      <c r="D16" s="84">
        <v>-288242.96999999997</v>
      </c>
      <c r="E16" s="23">
        <v>-288243</v>
      </c>
      <c r="F16" s="23">
        <v>0</v>
      </c>
      <c r="G16" s="42">
        <v>0</v>
      </c>
      <c r="H16" s="82">
        <v>-288242.96999999997</v>
      </c>
      <c r="I16" s="23">
        <v>-288242.96999999997</v>
      </c>
      <c r="J16" s="82">
        <v>-288243</v>
      </c>
      <c r="K16" s="82">
        <v>-288243</v>
      </c>
      <c r="L16" s="82">
        <v>0</v>
      </c>
      <c r="M16" s="82">
        <v>0</v>
      </c>
      <c r="N16" s="23">
        <v>0</v>
      </c>
      <c r="O16" s="179">
        <v>0</v>
      </c>
      <c r="P16" s="179">
        <v>0</v>
      </c>
      <c r="Q16" s="179">
        <v>0</v>
      </c>
      <c r="R16" s="179">
        <v>0</v>
      </c>
      <c r="S16" s="23">
        <v>0</v>
      </c>
      <c r="T16" s="23">
        <v>0</v>
      </c>
    </row>
    <row r="17" spans="1:20" ht="21" x14ac:dyDescent="0.25">
      <c r="A17" s="153" t="s">
        <v>347</v>
      </c>
      <c r="B17" s="18" t="s">
        <v>346</v>
      </c>
      <c r="C17" s="82">
        <f>C15</f>
        <v>2353312</v>
      </c>
      <c r="D17" s="84">
        <v>3501831.36</v>
      </c>
      <c r="E17" s="23">
        <v>3501831</v>
      </c>
      <c r="F17" s="23">
        <v>3501831.3600000003</v>
      </c>
      <c r="G17" s="42">
        <v>3501831</v>
      </c>
      <c r="H17" s="82">
        <v>3501831.36</v>
      </c>
      <c r="I17" s="23">
        <v>3501831.36</v>
      </c>
      <c r="J17" s="23">
        <v>3501831</v>
      </c>
      <c r="K17" s="82">
        <v>3501831</v>
      </c>
      <c r="L17" s="82">
        <v>3501831.36</v>
      </c>
      <c r="M17" s="82">
        <v>3501831.36</v>
      </c>
      <c r="N17" s="23">
        <v>3501831</v>
      </c>
      <c r="O17" s="82">
        <v>3501831.3600000003</v>
      </c>
      <c r="P17" s="82">
        <v>3501831.3600000003</v>
      </c>
      <c r="Q17" s="82">
        <v>3501831</v>
      </c>
      <c r="R17" s="82">
        <v>3501831</v>
      </c>
      <c r="S17" s="23">
        <v>3501831</v>
      </c>
      <c r="T17" s="23">
        <v>3428081</v>
      </c>
    </row>
    <row r="18" spans="1:20" x14ac:dyDescent="0.25">
      <c r="A18" s="16" t="s">
        <v>275</v>
      </c>
      <c r="B18" s="16" t="s">
        <v>315</v>
      </c>
      <c r="C18" s="190">
        <v>1148519.3600000001</v>
      </c>
      <c r="D18" s="84">
        <v>0</v>
      </c>
      <c r="E18" s="23">
        <v>0</v>
      </c>
      <c r="F18" s="23">
        <v>0</v>
      </c>
      <c r="G18" s="42" t="s">
        <v>604</v>
      </c>
      <c r="H18" s="82">
        <v>0</v>
      </c>
      <c r="I18" s="23">
        <v>0</v>
      </c>
      <c r="J18" s="82">
        <v>0</v>
      </c>
      <c r="K18" s="82">
        <v>0</v>
      </c>
      <c r="L18" s="82">
        <v>0</v>
      </c>
      <c r="M18" s="82">
        <v>0</v>
      </c>
      <c r="N18" s="23">
        <v>0</v>
      </c>
      <c r="O18" s="179">
        <v>0</v>
      </c>
      <c r="P18" s="179">
        <v>0</v>
      </c>
      <c r="Q18" s="179">
        <v>-73751</v>
      </c>
      <c r="R18" s="179">
        <v>-73751</v>
      </c>
      <c r="S18" s="23" t="s">
        <v>604</v>
      </c>
      <c r="T18" s="23">
        <v>0</v>
      </c>
    </row>
    <row r="19" spans="1:20" x14ac:dyDescent="0.25">
      <c r="A19" s="16" t="s">
        <v>271</v>
      </c>
      <c r="B19" s="16" t="s">
        <v>311</v>
      </c>
      <c r="C19" s="82">
        <v>2070656</v>
      </c>
      <c r="D19" s="84">
        <v>0</v>
      </c>
      <c r="E19" s="23">
        <v>0</v>
      </c>
      <c r="F19" s="23">
        <v>0</v>
      </c>
      <c r="G19" s="42">
        <v>0</v>
      </c>
      <c r="H19" s="82">
        <v>0</v>
      </c>
      <c r="I19" s="23">
        <v>0</v>
      </c>
      <c r="J19" s="82">
        <v>0</v>
      </c>
      <c r="K19" s="82">
        <v>0</v>
      </c>
      <c r="L19" s="82">
        <v>0</v>
      </c>
      <c r="M19" s="82">
        <v>0</v>
      </c>
      <c r="N19" s="23">
        <v>0</v>
      </c>
      <c r="O19" s="179">
        <v>0</v>
      </c>
      <c r="P19" s="179">
        <v>0</v>
      </c>
      <c r="Q19" s="179">
        <v>0</v>
      </c>
      <c r="R19" s="179">
        <v>0</v>
      </c>
      <c r="S19" s="23">
        <v>0</v>
      </c>
      <c r="T19" s="23">
        <v>0</v>
      </c>
    </row>
    <row r="20" spans="1:20" x14ac:dyDescent="0.25">
      <c r="A20" s="16" t="s">
        <v>276</v>
      </c>
      <c r="B20" s="16" t="s">
        <v>316</v>
      </c>
      <c r="C20" s="82">
        <v>2070656</v>
      </c>
      <c r="D20" s="84">
        <v>0</v>
      </c>
      <c r="E20" s="23">
        <v>0</v>
      </c>
      <c r="F20" s="23">
        <v>0</v>
      </c>
      <c r="G20" s="42">
        <v>0</v>
      </c>
      <c r="H20" s="82">
        <v>0</v>
      </c>
      <c r="I20" s="23">
        <v>0</v>
      </c>
      <c r="J20" s="82">
        <v>0</v>
      </c>
      <c r="K20" s="82">
        <v>0</v>
      </c>
      <c r="L20" s="82">
        <v>0</v>
      </c>
      <c r="M20" s="82">
        <v>0</v>
      </c>
      <c r="N20" s="23">
        <v>0</v>
      </c>
      <c r="O20" s="179">
        <v>0</v>
      </c>
      <c r="P20" s="179">
        <v>0</v>
      </c>
      <c r="Q20" s="179">
        <v>0</v>
      </c>
      <c r="R20" s="179">
        <v>0</v>
      </c>
      <c r="S20" s="23">
        <v>0</v>
      </c>
      <c r="T20" s="23">
        <v>0</v>
      </c>
    </row>
    <row r="21" spans="1:20" x14ac:dyDescent="0.25">
      <c r="A21" s="16" t="s">
        <v>277</v>
      </c>
      <c r="B21" s="16" t="s">
        <v>317</v>
      </c>
      <c r="C21" s="82">
        <v>0</v>
      </c>
      <c r="D21" s="84">
        <v>0</v>
      </c>
      <c r="E21" s="23">
        <v>0</v>
      </c>
      <c r="F21" s="23">
        <v>0</v>
      </c>
      <c r="G21" s="42">
        <v>0</v>
      </c>
      <c r="H21" s="82">
        <v>0</v>
      </c>
      <c r="I21" s="23">
        <v>0</v>
      </c>
      <c r="J21" s="82">
        <v>0</v>
      </c>
      <c r="K21" s="82">
        <v>0</v>
      </c>
      <c r="L21" s="82">
        <v>0</v>
      </c>
      <c r="M21" s="82">
        <v>0</v>
      </c>
      <c r="N21" s="23">
        <v>0</v>
      </c>
      <c r="O21" s="179">
        <v>0</v>
      </c>
      <c r="P21" s="179">
        <v>0</v>
      </c>
      <c r="Q21" s="179">
        <v>0</v>
      </c>
      <c r="R21" s="179">
        <v>0</v>
      </c>
      <c r="S21" s="23">
        <v>0</v>
      </c>
      <c r="T21" s="23">
        <v>0</v>
      </c>
    </row>
    <row r="22" spans="1:20" ht="21" x14ac:dyDescent="0.25">
      <c r="A22" s="22" t="s">
        <v>352</v>
      </c>
      <c r="B22" s="22" t="s">
        <v>351</v>
      </c>
      <c r="C22" s="82">
        <v>0</v>
      </c>
      <c r="D22" s="84">
        <v>0</v>
      </c>
      <c r="E22" s="23">
        <v>0</v>
      </c>
      <c r="F22" s="23">
        <v>0</v>
      </c>
      <c r="G22" s="42">
        <v>0</v>
      </c>
      <c r="H22" s="82">
        <v>0</v>
      </c>
      <c r="I22" s="23">
        <v>0</v>
      </c>
      <c r="J22" s="82">
        <v>0</v>
      </c>
      <c r="K22" s="82">
        <v>0</v>
      </c>
      <c r="L22" s="82">
        <v>0</v>
      </c>
      <c r="M22" s="82">
        <v>0</v>
      </c>
      <c r="N22" s="23">
        <v>0</v>
      </c>
      <c r="O22" s="179">
        <v>0</v>
      </c>
      <c r="P22" s="179">
        <v>0</v>
      </c>
      <c r="Q22" s="179">
        <v>0</v>
      </c>
      <c r="R22" s="179">
        <v>0</v>
      </c>
      <c r="S22" s="23">
        <v>0</v>
      </c>
      <c r="T22" s="23">
        <v>0</v>
      </c>
    </row>
    <row r="23" spans="1:20" x14ac:dyDescent="0.25">
      <c r="A23" s="16" t="s">
        <v>272</v>
      </c>
      <c r="B23" s="16" t="s">
        <v>312</v>
      </c>
      <c r="C23" s="82">
        <v>-922136.64</v>
      </c>
      <c r="D23" s="84">
        <v>0</v>
      </c>
      <c r="E23" s="23">
        <v>0</v>
      </c>
      <c r="F23" s="23">
        <v>0</v>
      </c>
      <c r="G23" s="42">
        <v>73751</v>
      </c>
      <c r="H23" s="82">
        <v>0</v>
      </c>
      <c r="I23" s="23">
        <v>0</v>
      </c>
      <c r="J23" s="82">
        <v>0</v>
      </c>
      <c r="K23" s="82">
        <v>0</v>
      </c>
      <c r="L23" s="82">
        <v>0</v>
      </c>
      <c r="M23" s="82">
        <v>0</v>
      </c>
      <c r="N23" s="23">
        <v>0</v>
      </c>
      <c r="O23" s="179">
        <v>0</v>
      </c>
      <c r="P23" s="179">
        <v>0</v>
      </c>
      <c r="Q23" s="179">
        <v>73751</v>
      </c>
      <c r="R23" s="179">
        <v>73751</v>
      </c>
      <c r="S23" s="23">
        <v>73751</v>
      </c>
      <c r="T23" s="23">
        <v>0</v>
      </c>
    </row>
    <row r="24" spans="1:20" x14ac:dyDescent="0.25">
      <c r="A24" s="16" t="s">
        <v>278</v>
      </c>
      <c r="B24" s="16" t="s">
        <v>318</v>
      </c>
      <c r="C24" s="82">
        <v>-633893.68000000005</v>
      </c>
      <c r="D24" s="84">
        <v>0</v>
      </c>
      <c r="E24" s="23">
        <v>0</v>
      </c>
      <c r="F24" s="23">
        <v>0</v>
      </c>
      <c r="G24" s="42">
        <v>73751</v>
      </c>
      <c r="H24" s="82">
        <v>0</v>
      </c>
      <c r="I24" s="23">
        <v>0</v>
      </c>
      <c r="J24" s="82">
        <v>0</v>
      </c>
      <c r="K24" s="82">
        <v>0</v>
      </c>
      <c r="L24" s="82">
        <v>0</v>
      </c>
      <c r="M24" s="82">
        <v>0</v>
      </c>
      <c r="N24" s="23">
        <v>0</v>
      </c>
      <c r="O24" s="179">
        <v>0</v>
      </c>
      <c r="P24" s="179">
        <v>0</v>
      </c>
      <c r="Q24" s="179">
        <v>73751</v>
      </c>
      <c r="R24" s="179">
        <v>73751</v>
      </c>
      <c r="S24" s="23">
        <v>73751</v>
      </c>
      <c r="T24" s="23">
        <v>0</v>
      </c>
    </row>
    <row r="25" spans="1:20" x14ac:dyDescent="0.25">
      <c r="A25" s="160" t="s">
        <v>455</v>
      </c>
      <c r="B25" s="160" t="s">
        <v>456</v>
      </c>
      <c r="C25" s="82">
        <v>-288242.96000000002</v>
      </c>
      <c r="D25" s="84">
        <v>0</v>
      </c>
      <c r="E25" s="23">
        <v>0</v>
      </c>
      <c r="F25" s="2">
        <v>0</v>
      </c>
      <c r="G25" s="2">
        <v>0</v>
      </c>
      <c r="H25" s="251">
        <v>0</v>
      </c>
      <c r="I25" s="2">
        <v>0</v>
      </c>
      <c r="J25" s="2">
        <v>0</v>
      </c>
      <c r="K25" s="82">
        <v>0</v>
      </c>
      <c r="L25" s="82">
        <v>0</v>
      </c>
      <c r="N25" s="23">
        <v>0</v>
      </c>
      <c r="O25" s="179">
        <v>0</v>
      </c>
      <c r="P25" s="179">
        <v>0</v>
      </c>
      <c r="Q25" s="179">
        <v>0</v>
      </c>
      <c r="R25" s="179"/>
      <c r="S25" s="2">
        <v>0</v>
      </c>
    </row>
    <row r="26" spans="1:20" x14ac:dyDescent="0.25">
      <c r="A26" s="16" t="s">
        <v>279</v>
      </c>
      <c r="B26" s="16" t="s">
        <v>319</v>
      </c>
      <c r="C26" s="190">
        <v>3501831.36</v>
      </c>
      <c r="D26" s="84">
        <v>3501831.36</v>
      </c>
      <c r="E26" s="185">
        <v>3501831</v>
      </c>
      <c r="F26" s="185">
        <v>3501831.3600000003</v>
      </c>
      <c r="G26" s="42" t="s">
        <v>605</v>
      </c>
      <c r="H26" s="82">
        <v>3501831.36</v>
      </c>
      <c r="I26" s="23">
        <v>3501831.36</v>
      </c>
      <c r="J26" s="82">
        <v>3501831</v>
      </c>
      <c r="K26" s="82">
        <v>3501831</v>
      </c>
      <c r="L26" s="82">
        <v>3501831.36</v>
      </c>
      <c r="M26" s="82">
        <v>3501831.36</v>
      </c>
      <c r="N26" s="23">
        <v>3501831</v>
      </c>
      <c r="O26" s="254">
        <v>3501831.3600000003</v>
      </c>
      <c r="P26" s="254">
        <v>3501831.3600000003</v>
      </c>
      <c r="Q26" s="254">
        <v>3428080</v>
      </c>
      <c r="R26" s="254">
        <v>3428081</v>
      </c>
      <c r="S26" s="23" t="s">
        <v>605</v>
      </c>
      <c r="T26" s="23">
        <v>3428081</v>
      </c>
    </row>
    <row r="27" spans="1:20" s="14" customFormat="1" x14ac:dyDescent="0.25">
      <c r="A27" s="57" t="s">
        <v>280</v>
      </c>
      <c r="B27" s="57" t="s">
        <v>320</v>
      </c>
      <c r="C27" s="91">
        <v>0</v>
      </c>
      <c r="D27" s="93">
        <v>0</v>
      </c>
      <c r="E27" s="56">
        <v>0</v>
      </c>
      <c r="F27" s="56">
        <v>0</v>
      </c>
      <c r="G27" s="61">
        <v>0</v>
      </c>
      <c r="H27" s="91">
        <v>0</v>
      </c>
      <c r="I27" s="56">
        <v>0</v>
      </c>
      <c r="J27" s="91">
        <v>0</v>
      </c>
      <c r="K27" s="91">
        <v>0</v>
      </c>
      <c r="L27" s="91">
        <v>0</v>
      </c>
      <c r="M27" s="91">
        <v>0</v>
      </c>
      <c r="N27" s="56">
        <v>0</v>
      </c>
      <c r="O27" s="256">
        <v>0</v>
      </c>
      <c r="P27" s="256">
        <v>0</v>
      </c>
      <c r="Q27" s="256">
        <v>0</v>
      </c>
      <c r="R27" s="256">
        <v>0</v>
      </c>
      <c r="S27" s="56">
        <v>0</v>
      </c>
      <c r="T27" s="56">
        <v>0</v>
      </c>
    </row>
    <row r="28" spans="1:20" x14ac:dyDescent="0.25">
      <c r="A28" s="16" t="s">
        <v>281</v>
      </c>
      <c r="B28" s="16" t="s">
        <v>321</v>
      </c>
      <c r="C28" s="184">
        <v>0</v>
      </c>
      <c r="D28" s="97">
        <v>0</v>
      </c>
      <c r="E28" s="23">
        <v>0</v>
      </c>
      <c r="F28" s="23">
        <v>0</v>
      </c>
      <c r="G28" s="42">
        <v>0</v>
      </c>
      <c r="H28" s="82">
        <v>0</v>
      </c>
      <c r="I28" s="23">
        <v>0</v>
      </c>
      <c r="J28" s="184">
        <v>0</v>
      </c>
      <c r="K28" s="82">
        <v>0</v>
      </c>
      <c r="L28" s="82">
        <v>0</v>
      </c>
      <c r="M28" s="82">
        <v>0</v>
      </c>
      <c r="N28" s="23">
        <v>0</v>
      </c>
      <c r="O28" s="255">
        <v>0</v>
      </c>
      <c r="P28" s="255">
        <v>0</v>
      </c>
      <c r="Q28" s="255">
        <v>0</v>
      </c>
      <c r="R28" s="255">
        <v>0</v>
      </c>
      <c r="S28" s="23">
        <v>0</v>
      </c>
      <c r="T28" s="23">
        <v>0</v>
      </c>
    </row>
    <row r="29" spans="1:20" x14ac:dyDescent="0.25">
      <c r="A29" s="18" t="s">
        <v>520</v>
      </c>
      <c r="B29" s="18" t="s">
        <v>522</v>
      </c>
      <c r="C29" s="82">
        <v>0</v>
      </c>
      <c r="D29" s="84">
        <v>0</v>
      </c>
      <c r="E29" s="23">
        <v>0</v>
      </c>
      <c r="F29" s="23">
        <v>0</v>
      </c>
      <c r="G29" s="42">
        <v>0</v>
      </c>
      <c r="H29" s="82">
        <v>0</v>
      </c>
      <c r="I29" s="23">
        <v>0</v>
      </c>
      <c r="J29" s="82">
        <v>0</v>
      </c>
      <c r="K29" s="82">
        <v>0</v>
      </c>
      <c r="L29" s="82">
        <v>0</v>
      </c>
      <c r="M29" s="82">
        <v>0</v>
      </c>
      <c r="N29" s="23">
        <v>0</v>
      </c>
      <c r="O29" s="179">
        <v>0</v>
      </c>
      <c r="P29" s="179">
        <v>0</v>
      </c>
      <c r="Q29" s="179">
        <v>0</v>
      </c>
      <c r="R29" s="179">
        <v>0</v>
      </c>
      <c r="S29" s="23">
        <v>0</v>
      </c>
      <c r="T29" s="23">
        <v>0</v>
      </c>
    </row>
    <row r="30" spans="1:20" x14ac:dyDescent="0.25">
      <c r="A30" s="18" t="s">
        <v>521</v>
      </c>
      <c r="B30" s="18" t="s">
        <v>523</v>
      </c>
      <c r="C30" s="82">
        <v>0</v>
      </c>
      <c r="D30" s="84">
        <v>0</v>
      </c>
      <c r="E30" s="23">
        <v>0</v>
      </c>
      <c r="F30" s="23">
        <v>0</v>
      </c>
      <c r="G30" s="42">
        <v>0</v>
      </c>
      <c r="H30" s="82">
        <v>0</v>
      </c>
      <c r="I30" s="23">
        <v>0</v>
      </c>
      <c r="J30" s="82">
        <v>0</v>
      </c>
      <c r="K30" s="82">
        <v>0</v>
      </c>
      <c r="L30" s="82">
        <v>0</v>
      </c>
      <c r="M30" s="82">
        <v>0</v>
      </c>
      <c r="N30" s="23">
        <v>0</v>
      </c>
      <c r="O30" s="179">
        <v>0</v>
      </c>
      <c r="P30" s="179">
        <v>0</v>
      </c>
      <c r="Q30" s="179">
        <v>0</v>
      </c>
      <c r="R30" s="179">
        <v>0</v>
      </c>
      <c r="S30" s="23">
        <v>0</v>
      </c>
      <c r="T30" s="23">
        <v>0</v>
      </c>
    </row>
    <row r="31" spans="1:20" ht="11" thickBot="1" x14ac:dyDescent="0.3">
      <c r="A31" s="16" t="s">
        <v>282</v>
      </c>
      <c r="B31" s="16" t="s">
        <v>322</v>
      </c>
      <c r="C31" s="186">
        <v>0</v>
      </c>
      <c r="D31" s="98">
        <v>0</v>
      </c>
      <c r="E31" s="23">
        <v>0</v>
      </c>
      <c r="F31" s="23">
        <v>0</v>
      </c>
      <c r="G31" s="42">
        <v>0</v>
      </c>
      <c r="H31" s="82">
        <v>0</v>
      </c>
      <c r="I31" s="23">
        <v>0</v>
      </c>
      <c r="J31" s="186">
        <v>0</v>
      </c>
      <c r="K31" s="82">
        <v>0</v>
      </c>
      <c r="L31" s="82">
        <v>0</v>
      </c>
      <c r="M31" s="82">
        <v>0</v>
      </c>
      <c r="N31" s="23">
        <v>0</v>
      </c>
      <c r="O31" s="179">
        <v>0</v>
      </c>
      <c r="P31" s="179">
        <v>0</v>
      </c>
      <c r="Q31" s="179">
        <v>0</v>
      </c>
      <c r="R31" s="179">
        <v>0</v>
      </c>
      <c r="S31" s="23">
        <v>0</v>
      </c>
      <c r="T31" s="23">
        <v>0</v>
      </c>
    </row>
    <row r="32" spans="1:20" s="14" customFormat="1" ht="11" thickBot="1" x14ac:dyDescent="0.3">
      <c r="A32" s="57" t="s">
        <v>283</v>
      </c>
      <c r="B32" s="57" t="s">
        <v>323</v>
      </c>
      <c r="C32" s="91">
        <v>0</v>
      </c>
      <c r="D32" s="93">
        <v>0</v>
      </c>
      <c r="E32" s="56">
        <v>0</v>
      </c>
      <c r="F32" s="56">
        <v>8758000.879999999</v>
      </c>
      <c r="G32" s="61">
        <v>37630894</v>
      </c>
      <c r="H32" s="91">
        <v>0</v>
      </c>
      <c r="I32" s="56">
        <v>0</v>
      </c>
      <c r="J32" s="226">
        <v>0</v>
      </c>
      <c r="K32" s="91">
        <v>0</v>
      </c>
      <c r="L32" s="91">
        <v>8758000.8800000008</v>
      </c>
      <c r="M32" s="91">
        <v>8758000.8800000008</v>
      </c>
      <c r="N32" s="56">
        <v>8758001</v>
      </c>
      <c r="O32" s="257">
        <v>8758000.879999999</v>
      </c>
      <c r="P32" s="257">
        <v>37630893.719999999</v>
      </c>
      <c r="Q32" s="257">
        <v>37630894</v>
      </c>
      <c r="R32" s="257">
        <v>37630894</v>
      </c>
      <c r="S32" s="56">
        <v>37630894</v>
      </c>
      <c r="T32" s="56">
        <v>59454760</v>
      </c>
    </row>
    <row r="33" spans="1:20" x14ac:dyDescent="0.25">
      <c r="A33" s="16" t="s">
        <v>284</v>
      </c>
      <c r="B33" s="16" t="s">
        <v>324</v>
      </c>
      <c r="C33" s="184">
        <v>0</v>
      </c>
      <c r="D33" s="97">
        <v>0</v>
      </c>
      <c r="E33" s="144">
        <v>8758001</v>
      </c>
      <c r="F33" s="144">
        <v>28872892.84</v>
      </c>
      <c r="G33" s="43">
        <v>21823866</v>
      </c>
      <c r="H33" s="82">
        <v>0</v>
      </c>
      <c r="I33" s="23">
        <v>0</v>
      </c>
      <c r="J33" s="227">
        <v>7359068</v>
      </c>
      <c r="K33" s="82">
        <v>9003972.4900000002</v>
      </c>
      <c r="L33" s="82">
        <v>1527196.78</v>
      </c>
      <c r="M33" s="82">
        <v>25615251.710000001</v>
      </c>
      <c r="N33" s="23">
        <v>27311336</v>
      </c>
      <c r="O33" s="255">
        <v>28872892.84</v>
      </c>
      <c r="P33" s="255">
        <v>1558992.5500000007</v>
      </c>
      <c r="Q33" s="255">
        <v>17981731</v>
      </c>
      <c r="R33" s="255">
        <v>20061261</v>
      </c>
      <c r="S33" s="144">
        <v>21823866</v>
      </c>
      <c r="T33" s="144">
        <v>0</v>
      </c>
    </row>
    <row r="34" spans="1:20" x14ac:dyDescent="0.25">
      <c r="A34" s="16" t="s">
        <v>271</v>
      </c>
      <c r="B34" s="16" t="s">
        <v>311</v>
      </c>
      <c r="C34" s="82">
        <v>0</v>
      </c>
      <c r="D34" s="84">
        <v>0</v>
      </c>
      <c r="E34" s="144">
        <v>8758001</v>
      </c>
      <c r="F34" s="144">
        <v>28872892.84</v>
      </c>
      <c r="G34" s="43">
        <v>21823866</v>
      </c>
      <c r="H34" s="82">
        <v>0</v>
      </c>
      <c r="I34" s="23">
        <v>0</v>
      </c>
      <c r="J34" s="23">
        <v>7359068</v>
      </c>
      <c r="K34" s="82">
        <v>9003972.4900000002</v>
      </c>
      <c r="L34" s="82">
        <v>1527196.78</v>
      </c>
      <c r="M34" s="82">
        <v>25615251.710000001</v>
      </c>
      <c r="N34" s="23">
        <v>27311336</v>
      </c>
      <c r="O34" s="179">
        <v>28872892.84</v>
      </c>
      <c r="P34" s="179">
        <v>1558992.5500000007</v>
      </c>
      <c r="Q34" s="179">
        <v>17984035</v>
      </c>
      <c r="R34" s="179">
        <v>20063565</v>
      </c>
      <c r="S34" s="144">
        <v>21823866</v>
      </c>
      <c r="T34" s="144">
        <v>0</v>
      </c>
    </row>
    <row r="35" spans="1:20" x14ac:dyDescent="0.25">
      <c r="A35" s="16" t="s">
        <v>285</v>
      </c>
      <c r="B35" s="16" t="s">
        <v>325</v>
      </c>
      <c r="C35" s="82">
        <v>0</v>
      </c>
      <c r="D35" s="84">
        <v>0</v>
      </c>
      <c r="E35" s="23">
        <v>2726960</v>
      </c>
      <c r="F35" s="23">
        <v>22408771.609999999</v>
      </c>
      <c r="G35" s="42">
        <v>14702077</v>
      </c>
      <c r="H35" s="82">
        <v>0</v>
      </c>
      <c r="I35" s="23">
        <v>0</v>
      </c>
      <c r="J35" s="23">
        <v>2726960</v>
      </c>
      <c r="L35" s="82">
        <v>0</v>
      </c>
      <c r="M35" s="82">
        <v>22408771.609999999</v>
      </c>
      <c r="N35" s="24">
        <v>22408772</v>
      </c>
      <c r="O35" s="179">
        <v>22408771.609999999</v>
      </c>
      <c r="P35" s="179">
        <v>0</v>
      </c>
      <c r="Q35" s="179">
        <v>14495302</v>
      </c>
      <c r="R35" s="179">
        <v>14495302</v>
      </c>
      <c r="S35" s="23">
        <v>14702077</v>
      </c>
      <c r="T35" s="23">
        <v>0</v>
      </c>
    </row>
    <row r="36" spans="1:20" x14ac:dyDescent="0.25">
      <c r="A36" s="16" t="s">
        <v>286</v>
      </c>
      <c r="B36" s="16" t="s">
        <v>326</v>
      </c>
      <c r="C36" s="82">
        <v>0</v>
      </c>
      <c r="D36" s="84">
        <v>0</v>
      </c>
      <c r="E36" s="23">
        <v>6031041</v>
      </c>
      <c r="F36" s="23">
        <v>6464121.2299999995</v>
      </c>
      <c r="G36" s="42">
        <v>7121789</v>
      </c>
      <c r="H36" s="82">
        <v>0</v>
      </c>
      <c r="I36" s="23">
        <v>0</v>
      </c>
      <c r="J36" s="23">
        <v>4632108</v>
      </c>
      <c r="K36" s="82"/>
      <c r="L36" s="82">
        <v>1527196.78</v>
      </c>
      <c r="M36" s="82">
        <v>3206480.1</v>
      </c>
      <c r="N36" s="24">
        <v>4902565</v>
      </c>
      <c r="O36" s="179">
        <v>6464121.2299999995</v>
      </c>
      <c r="P36" s="179">
        <v>1558992.5500000007</v>
      </c>
      <c r="Q36" s="179">
        <v>3279655</v>
      </c>
      <c r="R36" s="179">
        <v>5359184</v>
      </c>
      <c r="S36" s="23">
        <v>7121789</v>
      </c>
      <c r="T36" s="23">
        <v>0</v>
      </c>
    </row>
    <row r="37" spans="1:20" x14ac:dyDescent="0.25">
      <c r="A37" s="16" t="s">
        <v>565</v>
      </c>
      <c r="B37" s="16" t="s">
        <v>581</v>
      </c>
      <c r="C37" s="82">
        <v>0</v>
      </c>
      <c r="D37" s="84">
        <v>0</v>
      </c>
      <c r="E37" s="23">
        <v>0</v>
      </c>
      <c r="F37" s="23">
        <v>0</v>
      </c>
      <c r="G37" s="42">
        <v>0</v>
      </c>
      <c r="H37" s="82">
        <v>0</v>
      </c>
      <c r="I37" s="82">
        <v>0</v>
      </c>
      <c r="J37" s="82">
        <v>0</v>
      </c>
      <c r="K37" s="82">
        <v>0</v>
      </c>
      <c r="L37" s="82">
        <v>0</v>
      </c>
      <c r="M37" s="82">
        <v>0</v>
      </c>
      <c r="N37" s="82">
        <v>0</v>
      </c>
      <c r="O37" s="82">
        <v>0</v>
      </c>
      <c r="P37" s="82">
        <v>0</v>
      </c>
      <c r="Q37" s="82">
        <v>209078</v>
      </c>
      <c r="R37" s="82">
        <v>209078</v>
      </c>
      <c r="S37" s="23">
        <v>0</v>
      </c>
      <c r="T37" s="23">
        <v>0</v>
      </c>
    </row>
    <row r="38" spans="1:20" x14ac:dyDescent="0.25">
      <c r="A38" s="16" t="s">
        <v>272</v>
      </c>
      <c r="B38" s="16" t="s">
        <v>312</v>
      </c>
      <c r="C38" s="82">
        <v>0</v>
      </c>
      <c r="D38" s="84">
        <v>0</v>
      </c>
      <c r="E38" s="23">
        <v>0</v>
      </c>
      <c r="F38" s="23">
        <v>0</v>
      </c>
      <c r="G38" s="42">
        <v>0</v>
      </c>
      <c r="H38" s="82">
        <v>0</v>
      </c>
      <c r="I38" s="82">
        <v>0</v>
      </c>
      <c r="J38" s="82">
        <v>0</v>
      </c>
      <c r="K38" s="82">
        <v>0</v>
      </c>
      <c r="L38" s="82">
        <v>0</v>
      </c>
      <c r="M38" s="82">
        <v>0</v>
      </c>
      <c r="N38" s="82">
        <v>0</v>
      </c>
      <c r="O38" s="82">
        <v>0</v>
      </c>
      <c r="P38" s="82">
        <v>0</v>
      </c>
      <c r="Q38" s="82">
        <v>2304</v>
      </c>
      <c r="R38" s="82">
        <v>2304</v>
      </c>
      <c r="S38" s="23">
        <v>0</v>
      </c>
      <c r="T38" s="23">
        <v>0</v>
      </c>
    </row>
    <row r="39" spans="1:20" x14ac:dyDescent="0.25">
      <c r="A39" s="280" t="s">
        <v>566</v>
      </c>
      <c r="B39" s="16" t="s">
        <v>580</v>
      </c>
      <c r="C39" s="82">
        <v>0</v>
      </c>
      <c r="D39" s="84">
        <v>0</v>
      </c>
      <c r="E39" s="23">
        <v>0</v>
      </c>
      <c r="F39" s="23">
        <v>0</v>
      </c>
      <c r="G39" s="42">
        <v>0</v>
      </c>
      <c r="H39" s="82">
        <v>0</v>
      </c>
      <c r="I39" s="82">
        <v>0</v>
      </c>
      <c r="J39" s="82">
        <v>0</v>
      </c>
      <c r="K39" s="82">
        <v>0</v>
      </c>
      <c r="L39" s="82">
        <v>0</v>
      </c>
      <c r="M39" s="82">
        <v>0</v>
      </c>
      <c r="N39" s="82">
        <v>0</v>
      </c>
      <c r="O39" s="82">
        <v>0</v>
      </c>
      <c r="P39" s="82">
        <v>0</v>
      </c>
      <c r="Q39" s="82">
        <v>2304</v>
      </c>
      <c r="R39" s="82">
        <v>2304</v>
      </c>
      <c r="S39" s="23">
        <v>0</v>
      </c>
      <c r="T39" s="23">
        <v>0</v>
      </c>
    </row>
    <row r="40" spans="1:20" ht="11" thickBot="1" x14ac:dyDescent="0.3">
      <c r="A40" s="16" t="s">
        <v>287</v>
      </c>
      <c r="B40" s="16" t="s">
        <v>327</v>
      </c>
      <c r="C40" s="186">
        <v>0</v>
      </c>
      <c r="D40" s="98">
        <v>0</v>
      </c>
      <c r="E40" s="240">
        <v>8758001</v>
      </c>
      <c r="F40" s="144">
        <v>37630893.719999999</v>
      </c>
      <c r="G40" s="43">
        <v>59454760</v>
      </c>
      <c r="H40" s="82">
        <v>0</v>
      </c>
      <c r="I40" s="23">
        <v>0</v>
      </c>
      <c r="J40" s="228">
        <v>7359068</v>
      </c>
      <c r="K40" s="82">
        <v>9003972.4900000002</v>
      </c>
      <c r="L40" s="82">
        <v>10285197.66</v>
      </c>
      <c r="M40" s="82">
        <v>34373252.590000004</v>
      </c>
      <c r="N40" s="23">
        <v>36069337</v>
      </c>
      <c r="O40" s="254">
        <v>37630893.719999999</v>
      </c>
      <c r="P40" s="254">
        <v>39189886.269999996</v>
      </c>
      <c r="Q40" s="254">
        <v>55612625</v>
      </c>
      <c r="R40" s="254">
        <v>57692155</v>
      </c>
      <c r="S40" s="144">
        <v>59454760</v>
      </c>
      <c r="T40" s="144">
        <v>59454760</v>
      </c>
    </row>
    <row r="41" spans="1:20" s="14" customFormat="1" ht="11" thickBot="1" x14ac:dyDescent="0.3">
      <c r="A41" s="57" t="s">
        <v>288</v>
      </c>
      <c r="B41" s="57" t="s">
        <v>328</v>
      </c>
      <c r="C41" s="91">
        <v>-633893.68000000005</v>
      </c>
      <c r="D41" s="93">
        <v>2203849.23</v>
      </c>
      <c r="E41" s="56">
        <v>2572716</v>
      </c>
      <c r="F41" s="56">
        <v>22541795.099999998</v>
      </c>
      <c r="G41" s="61" t="s">
        <v>606</v>
      </c>
      <c r="H41" s="91">
        <v>2572715.84</v>
      </c>
      <c r="I41" s="252">
        <v>2572715.84</v>
      </c>
      <c r="J41" s="253">
        <v>2572716</v>
      </c>
      <c r="K41" s="91">
        <v>2341004.08</v>
      </c>
      <c r="L41" s="91">
        <v>133023.39000000001</v>
      </c>
      <c r="M41" s="91">
        <v>22541795.100000001</v>
      </c>
      <c r="N41" s="56">
        <v>22541795</v>
      </c>
      <c r="O41" s="256">
        <v>22541795.099999998</v>
      </c>
      <c r="P41" s="256">
        <v>29236199.710000001</v>
      </c>
      <c r="Q41" s="256">
        <v>29236200</v>
      </c>
      <c r="R41" s="256">
        <v>29236200</v>
      </c>
      <c r="S41" s="56" t="s">
        <v>606</v>
      </c>
      <c r="T41" s="56">
        <v>36459277</v>
      </c>
    </row>
    <row r="42" spans="1:20" x14ac:dyDescent="0.25">
      <c r="A42" s="16" t="s">
        <v>289</v>
      </c>
      <c r="B42" s="16" t="s">
        <v>329</v>
      </c>
      <c r="C42" s="82">
        <v>0</v>
      </c>
      <c r="D42" s="84">
        <v>2203849.23</v>
      </c>
      <c r="E42" s="23">
        <v>2572716</v>
      </c>
      <c r="F42" s="23">
        <v>22615545.899999999</v>
      </c>
      <c r="G42" s="42" t="s">
        <v>607</v>
      </c>
      <c r="H42" s="82">
        <v>2572715.84</v>
      </c>
      <c r="I42" s="233">
        <v>2572715.84</v>
      </c>
      <c r="J42" s="23">
        <v>2572716</v>
      </c>
      <c r="K42" s="184">
        <v>2341004.08</v>
      </c>
      <c r="L42" s="82">
        <v>206774.19</v>
      </c>
      <c r="M42" s="82">
        <v>22615545.899999999</v>
      </c>
      <c r="N42" s="23">
        <v>22615546</v>
      </c>
      <c r="O42" s="255">
        <v>22615545.899999999</v>
      </c>
      <c r="P42" s="255">
        <v>29309950.510000002</v>
      </c>
      <c r="Q42" s="255">
        <v>29309951</v>
      </c>
      <c r="R42" s="255">
        <v>29309951</v>
      </c>
      <c r="S42" s="23" t="s">
        <v>607</v>
      </c>
      <c r="T42" s="23">
        <v>36459277</v>
      </c>
    </row>
    <row r="43" spans="1:20" ht="10" customHeight="1" x14ac:dyDescent="0.25">
      <c r="A43" s="18" t="s">
        <v>290</v>
      </c>
      <c r="B43" s="18" t="s">
        <v>330</v>
      </c>
      <c r="C43" s="82">
        <v>0</v>
      </c>
      <c r="D43" s="84">
        <v>0</v>
      </c>
      <c r="E43" s="23">
        <v>0</v>
      </c>
      <c r="F43" s="23">
        <v>0</v>
      </c>
      <c r="G43" s="42">
        <v>0</v>
      </c>
      <c r="H43" s="82">
        <v>0</v>
      </c>
      <c r="I43" s="233">
        <v>0</v>
      </c>
      <c r="J43" s="199">
        <v>0</v>
      </c>
      <c r="K43" s="82">
        <v>0</v>
      </c>
      <c r="L43" s="82">
        <v>0</v>
      </c>
      <c r="M43" s="82">
        <v>0</v>
      </c>
      <c r="N43" s="23">
        <v>0</v>
      </c>
      <c r="O43" s="179">
        <v>0</v>
      </c>
      <c r="P43" s="179">
        <v>0</v>
      </c>
      <c r="Q43" s="179">
        <v>0</v>
      </c>
      <c r="R43" s="179">
        <v>0</v>
      </c>
      <c r="S43" s="23">
        <v>0</v>
      </c>
      <c r="T43" s="23">
        <v>0</v>
      </c>
    </row>
    <row r="44" spans="1:20" x14ac:dyDescent="0.25">
      <c r="A44" s="18" t="s">
        <v>291</v>
      </c>
      <c r="B44" s="18" t="s">
        <v>331</v>
      </c>
      <c r="C44" s="82">
        <v>0</v>
      </c>
      <c r="D44" s="84">
        <v>592730.05000000005</v>
      </c>
      <c r="E44" s="144">
        <v>361018</v>
      </c>
      <c r="F44" s="144">
        <v>0</v>
      </c>
      <c r="G44" s="43">
        <v>0</v>
      </c>
      <c r="H44" s="82">
        <v>361018.29</v>
      </c>
      <c r="I44" s="233">
        <v>361018.29</v>
      </c>
      <c r="J44" s="144">
        <v>361018</v>
      </c>
      <c r="K44" s="82">
        <v>592730.05000000005</v>
      </c>
      <c r="L44" s="82">
        <v>0</v>
      </c>
      <c r="M44" s="82">
        <v>0</v>
      </c>
      <c r="N44" s="23">
        <v>0</v>
      </c>
      <c r="O44" s="179">
        <v>0</v>
      </c>
      <c r="P44" s="179">
        <v>0</v>
      </c>
      <c r="Q44" s="179">
        <v>0</v>
      </c>
      <c r="R44" s="179">
        <v>0</v>
      </c>
      <c r="S44" s="144">
        <v>0</v>
      </c>
      <c r="T44" s="144">
        <v>0</v>
      </c>
    </row>
    <row r="45" spans="1:20" ht="21" x14ac:dyDescent="0.25">
      <c r="A45" s="300" t="s">
        <v>354</v>
      </c>
      <c r="B45" s="281" t="s">
        <v>353</v>
      </c>
      <c r="C45" s="82">
        <v>0</v>
      </c>
      <c r="D45" s="84">
        <v>2796579.28</v>
      </c>
      <c r="E45" s="144">
        <v>2933734</v>
      </c>
      <c r="F45" s="144">
        <v>22615545.899999999</v>
      </c>
      <c r="G45" s="43" t="s">
        <v>607</v>
      </c>
      <c r="H45" s="82">
        <v>2933734.13</v>
      </c>
      <c r="I45" s="233">
        <v>2933734.13</v>
      </c>
      <c r="J45" s="144">
        <v>2933734</v>
      </c>
      <c r="K45" s="82">
        <v>2933734.13</v>
      </c>
      <c r="L45" s="82">
        <v>206774.19</v>
      </c>
      <c r="M45" s="82">
        <v>22615545.899999999</v>
      </c>
      <c r="N45" s="23">
        <v>22615546</v>
      </c>
      <c r="O45" s="82">
        <v>22615545.899999999</v>
      </c>
      <c r="P45" s="82">
        <v>29309950.510000002</v>
      </c>
      <c r="Q45" s="82">
        <v>29309951</v>
      </c>
      <c r="R45" s="82">
        <v>29309951</v>
      </c>
      <c r="S45" s="144" t="s">
        <v>607</v>
      </c>
      <c r="T45" s="144">
        <v>36459277</v>
      </c>
    </row>
    <row r="46" spans="1:20" x14ac:dyDescent="0.25">
      <c r="A46" s="18" t="s">
        <v>292</v>
      </c>
      <c r="B46" s="18" t="s">
        <v>311</v>
      </c>
      <c r="C46" s="82">
        <v>0</v>
      </c>
      <c r="D46" s="84">
        <v>0</v>
      </c>
      <c r="E46" s="23">
        <v>0</v>
      </c>
      <c r="F46" s="23">
        <v>0</v>
      </c>
      <c r="G46" s="42">
        <v>0</v>
      </c>
      <c r="H46" s="82">
        <v>0</v>
      </c>
      <c r="I46" s="233">
        <v>0</v>
      </c>
      <c r="J46" s="199">
        <v>0</v>
      </c>
      <c r="K46" s="82">
        <v>2800710.64</v>
      </c>
      <c r="L46" s="82">
        <v>22408771.609999999</v>
      </c>
      <c r="M46" s="82">
        <v>0</v>
      </c>
      <c r="N46" s="23">
        <v>0</v>
      </c>
      <c r="O46" s="179">
        <v>0</v>
      </c>
      <c r="P46" s="179">
        <v>0</v>
      </c>
      <c r="Q46" s="179">
        <v>0</v>
      </c>
      <c r="R46" s="179">
        <v>0</v>
      </c>
      <c r="S46" s="23">
        <v>0</v>
      </c>
      <c r="T46" s="23">
        <v>0</v>
      </c>
    </row>
    <row r="47" spans="1:20" x14ac:dyDescent="0.25">
      <c r="A47" s="18" t="s">
        <v>293</v>
      </c>
      <c r="B47" s="18" t="s">
        <v>332</v>
      </c>
      <c r="C47" s="82">
        <v>0</v>
      </c>
      <c r="D47" s="84">
        <v>0</v>
      </c>
      <c r="E47" s="23">
        <v>0</v>
      </c>
      <c r="F47" s="23">
        <v>0</v>
      </c>
      <c r="G47" s="42">
        <v>0</v>
      </c>
      <c r="H47" s="82">
        <v>0</v>
      </c>
      <c r="I47" s="233">
        <v>0</v>
      </c>
      <c r="J47" s="199">
        <v>0</v>
      </c>
      <c r="K47" s="82">
        <v>2800710.64</v>
      </c>
      <c r="L47" s="82">
        <v>22408771.609999999</v>
      </c>
      <c r="M47" s="82">
        <v>0</v>
      </c>
      <c r="N47" s="23">
        <v>0</v>
      </c>
      <c r="O47" s="179">
        <v>0</v>
      </c>
      <c r="P47" s="179">
        <v>0</v>
      </c>
      <c r="Q47" s="179">
        <v>0</v>
      </c>
      <c r="R47" s="179">
        <v>0</v>
      </c>
      <c r="S47" s="23">
        <v>0</v>
      </c>
      <c r="T47" s="23">
        <v>0</v>
      </c>
    </row>
    <row r="48" spans="1:20" x14ac:dyDescent="0.25">
      <c r="A48" s="18" t="s">
        <v>272</v>
      </c>
      <c r="B48" s="18" t="s">
        <v>312</v>
      </c>
      <c r="C48" s="82">
        <v>0</v>
      </c>
      <c r="D48" s="84">
        <v>0</v>
      </c>
      <c r="E48" s="144">
        <v>2726960</v>
      </c>
      <c r="F48" s="144">
        <v>22408771.609999999</v>
      </c>
      <c r="G48" s="43" t="s">
        <v>607</v>
      </c>
      <c r="H48" s="82">
        <v>0</v>
      </c>
      <c r="I48" s="233">
        <v>0</v>
      </c>
      <c r="J48" s="144">
        <v>2726960</v>
      </c>
      <c r="K48" s="82">
        <v>0</v>
      </c>
      <c r="L48" s="82">
        <v>0</v>
      </c>
      <c r="M48" s="82">
        <v>22408771.609999999</v>
      </c>
      <c r="N48" s="23">
        <v>22408772</v>
      </c>
      <c r="O48" s="179">
        <v>22408771.609999999</v>
      </c>
      <c r="P48" s="179">
        <v>0</v>
      </c>
      <c r="Q48" s="179">
        <v>29309951</v>
      </c>
      <c r="R48" s="179">
        <v>29309951</v>
      </c>
      <c r="S48" s="144" t="s">
        <v>607</v>
      </c>
      <c r="T48" s="144">
        <v>0</v>
      </c>
    </row>
    <row r="49" spans="1:20" x14ac:dyDescent="0.25">
      <c r="A49" s="18" t="s">
        <v>294</v>
      </c>
      <c r="B49" s="18" t="s">
        <v>333</v>
      </c>
      <c r="C49" s="82">
        <v>0</v>
      </c>
      <c r="D49" s="84">
        <v>0</v>
      </c>
      <c r="E49" s="144">
        <v>2726960</v>
      </c>
      <c r="F49" s="144">
        <v>22408771.609999999</v>
      </c>
      <c r="G49" s="43" t="s">
        <v>607</v>
      </c>
      <c r="H49" s="82">
        <v>0</v>
      </c>
      <c r="I49" s="233">
        <v>0</v>
      </c>
      <c r="J49" s="144">
        <v>2726960</v>
      </c>
      <c r="K49" s="82">
        <v>0</v>
      </c>
      <c r="L49" s="82">
        <v>0</v>
      </c>
      <c r="M49" s="82">
        <v>22408771.609999999</v>
      </c>
      <c r="N49" s="23">
        <v>22408772</v>
      </c>
      <c r="O49" s="179">
        <v>22408771.609999999</v>
      </c>
      <c r="P49" s="179">
        <v>0</v>
      </c>
      <c r="Q49" s="179">
        <v>29309951</v>
      </c>
      <c r="R49" s="179">
        <v>14702077</v>
      </c>
      <c r="S49" s="144" t="s">
        <v>607</v>
      </c>
      <c r="T49" s="144">
        <v>0</v>
      </c>
    </row>
    <row r="50" spans="1:20" x14ac:dyDescent="0.25">
      <c r="A50" s="18" t="s">
        <v>610</v>
      </c>
      <c r="B50" s="18" t="s">
        <v>611</v>
      </c>
      <c r="C50" s="82">
        <v>0</v>
      </c>
      <c r="D50" s="84">
        <v>0</v>
      </c>
      <c r="E50" s="144">
        <v>0</v>
      </c>
      <c r="F50" s="144">
        <v>0</v>
      </c>
      <c r="G50" s="43">
        <v>0</v>
      </c>
      <c r="H50" s="82">
        <v>0</v>
      </c>
      <c r="I50" s="233">
        <v>0</v>
      </c>
      <c r="J50" s="144">
        <v>0</v>
      </c>
      <c r="K50" s="82">
        <v>0</v>
      </c>
      <c r="L50" s="82">
        <v>0</v>
      </c>
      <c r="M50" s="82">
        <v>0</v>
      </c>
      <c r="N50" s="23">
        <v>0</v>
      </c>
      <c r="O50" s="179">
        <v>0</v>
      </c>
      <c r="P50" s="179">
        <v>0</v>
      </c>
      <c r="Q50" s="179">
        <v>0</v>
      </c>
      <c r="R50" s="179">
        <v>14607874</v>
      </c>
      <c r="S50" s="144">
        <v>0</v>
      </c>
      <c r="T50" s="144">
        <v>0</v>
      </c>
    </row>
    <row r="51" spans="1:20" x14ac:dyDescent="0.25">
      <c r="A51" s="16" t="s">
        <v>295</v>
      </c>
      <c r="B51" s="16" t="s">
        <v>334</v>
      </c>
      <c r="C51" s="82">
        <v>0</v>
      </c>
      <c r="D51" s="84">
        <v>2796579.28</v>
      </c>
      <c r="E51" s="144">
        <v>206774</v>
      </c>
      <c r="F51" s="144">
        <v>206774.28999999911</v>
      </c>
      <c r="G51" s="43">
        <v>-73751</v>
      </c>
      <c r="H51" s="82">
        <v>2933734.13</v>
      </c>
      <c r="I51" s="233">
        <v>2933734.13</v>
      </c>
      <c r="J51" s="144">
        <v>206774</v>
      </c>
      <c r="K51" s="82">
        <v>206774</v>
      </c>
      <c r="L51" s="82">
        <v>22615545.800000001</v>
      </c>
      <c r="M51" s="82">
        <v>206774.29</v>
      </c>
      <c r="N51" s="23">
        <v>206774</v>
      </c>
      <c r="O51" s="179">
        <v>206774.28999999911</v>
      </c>
      <c r="P51" s="179">
        <v>29309950.510000002</v>
      </c>
      <c r="Q51" s="179">
        <v>0</v>
      </c>
      <c r="R51" s="179">
        <v>0</v>
      </c>
      <c r="S51" s="144">
        <v>0</v>
      </c>
      <c r="T51" s="144">
        <v>36459277</v>
      </c>
    </row>
    <row r="52" spans="1:20" x14ac:dyDescent="0.25">
      <c r="A52" s="16" t="s">
        <v>296</v>
      </c>
      <c r="B52" s="16" t="s">
        <v>335</v>
      </c>
      <c r="C52" s="82">
        <v>0</v>
      </c>
      <c r="D52" s="84">
        <v>0</v>
      </c>
      <c r="E52" s="23">
        <v>0</v>
      </c>
      <c r="F52" s="23">
        <v>-73750.8</v>
      </c>
      <c r="G52" s="42">
        <v>0</v>
      </c>
      <c r="H52" s="82">
        <v>0</v>
      </c>
      <c r="I52" s="233">
        <v>0</v>
      </c>
      <c r="J52" s="199">
        <v>0</v>
      </c>
      <c r="K52" s="82">
        <v>-73750.8</v>
      </c>
      <c r="L52" s="82">
        <v>-73750.8</v>
      </c>
      <c r="M52" s="82">
        <v>-73750.8</v>
      </c>
      <c r="N52" s="23">
        <v>-73751</v>
      </c>
      <c r="O52" s="179">
        <v>-73750.8</v>
      </c>
      <c r="P52" s="179">
        <v>-73750.8</v>
      </c>
      <c r="Q52" s="179">
        <v>-73751</v>
      </c>
      <c r="R52" s="179">
        <v>-73751</v>
      </c>
      <c r="S52" s="353">
        <v>-73751</v>
      </c>
      <c r="T52" s="353">
        <v>0</v>
      </c>
    </row>
    <row r="53" spans="1:20" ht="10.5" customHeight="1" x14ac:dyDescent="0.25">
      <c r="A53" s="18" t="s">
        <v>290</v>
      </c>
      <c r="B53" s="18" t="s">
        <v>330</v>
      </c>
      <c r="C53" s="82">
        <v>-633893.68000000005</v>
      </c>
      <c r="D53" s="84">
        <v>0</v>
      </c>
      <c r="E53" s="23">
        <v>0</v>
      </c>
      <c r="F53" s="23">
        <v>0</v>
      </c>
      <c r="G53" s="42"/>
      <c r="H53" s="82">
        <v>0</v>
      </c>
      <c r="I53" s="233">
        <v>0</v>
      </c>
      <c r="J53" s="199">
        <v>0</v>
      </c>
      <c r="K53" s="82">
        <v>0</v>
      </c>
      <c r="L53" s="82">
        <v>0</v>
      </c>
      <c r="M53" s="82">
        <v>0</v>
      </c>
      <c r="N53" s="23">
        <v>0</v>
      </c>
      <c r="O53" s="179">
        <v>0</v>
      </c>
      <c r="P53" s="179">
        <v>0</v>
      </c>
      <c r="Q53" s="179">
        <v>0</v>
      </c>
      <c r="R53" s="179">
        <v>0</v>
      </c>
      <c r="S53" s="23"/>
      <c r="T53" s="23">
        <v>0</v>
      </c>
    </row>
    <row r="54" spans="1:20" x14ac:dyDescent="0.25">
      <c r="A54" s="18" t="s">
        <v>291</v>
      </c>
      <c r="B54" s="18" t="s">
        <v>331</v>
      </c>
      <c r="C54" s="82">
        <v>-73750.8</v>
      </c>
      <c r="D54" s="84">
        <v>-73750.8</v>
      </c>
      <c r="E54" s="144">
        <v>-73751</v>
      </c>
      <c r="F54" s="144">
        <v>0</v>
      </c>
      <c r="G54" s="43">
        <v>0</v>
      </c>
      <c r="H54" s="82">
        <v>-73750.8</v>
      </c>
      <c r="I54" s="233">
        <v>-73750.8</v>
      </c>
      <c r="J54" s="144">
        <v>-73751</v>
      </c>
      <c r="K54" s="82">
        <v>0</v>
      </c>
      <c r="L54" s="82">
        <v>0</v>
      </c>
      <c r="M54" s="82">
        <v>0</v>
      </c>
      <c r="N54" s="23">
        <v>0</v>
      </c>
      <c r="O54" s="179">
        <v>0</v>
      </c>
      <c r="P54" s="179">
        <v>0</v>
      </c>
      <c r="Q54" s="179">
        <v>0</v>
      </c>
      <c r="R54" s="179">
        <v>0</v>
      </c>
      <c r="S54" s="144">
        <v>0</v>
      </c>
      <c r="T54" s="144">
        <v>0</v>
      </c>
    </row>
    <row r="55" spans="1:20" s="151" customFormat="1" ht="21" x14ac:dyDescent="0.35">
      <c r="A55" s="16" t="s">
        <v>297</v>
      </c>
      <c r="B55" s="16" t="s">
        <v>336</v>
      </c>
      <c r="C55" s="82">
        <v>-707644.48</v>
      </c>
      <c r="D55" s="84">
        <v>-73750.8</v>
      </c>
      <c r="E55" s="144">
        <v>-73751</v>
      </c>
      <c r="F55" s="144">
        <v>-73750.8</v>
      </c>
      <c r="G55" s="43">
        <v>-73751</v>
      </c>
      <c r="H55" s="82">
        <v>-73750.8</v>
      </c>
      <c r="I55" s="233">
        <v>-73750.8</v>
      </c>
      <c r="J55" s="144">
        <v>-73751</v>
      </c>
      <c r="K55" s="82">
        <v>-73750.8</v>
      </c>
      <c r="L55" s="82">
        <v>-73750.8</v>
      </c>
      <c r="M55" s="82">
        <v>-73750.8</v>
      </c>
      <c r="N55" s="23">
        <v>-73751</v>
      </c>
      <c r="O55" s="82">
        <v>-73750.8</v>
      </c>
      <c r="P55" s="82">
        <v>-73750.8</v>
      </c>
      <c r="Q55" s="82">
        <v>-73751</v>
      </c>
      <c r="R55" s="82">
        <v>-73751</v>
      </c>
      <c r="S55" s="144">
        <v>-73751</v>
      </c>
      <c r="T55" s="144">
        <v>0</v>
      </c>
    </row>
    <row r="56" spans="1:20" x14ac:dyDescent="0.25">
      <c r="A56" s="18" t="s">
        <v>292</v>
      </c>
      <c r="B56" s="18" t="s">
        <v>311</v>
      </c>
      <c r="C56" s="82"/>
      <c r="D56" s="84">
        <v>0</v>
      </c>
      <c r="E56" s="23">
        <v>0</v>
      </c>
      <c r="F56" s="23">
        <v>0</v>
      </c>
      <c r="G56" s="42">
        <v>0</v>
      </c>
      <c r="H56" s="82">
        <v>0</v>
      </c>
      <c r="I56" s="233">
        <v>0</v>
      </c>
      <c r="J56" s="199">
        <v>0</v>
      </c>
      <c r="K56" s="82">
        <v>0</v>
      </c>
      <c r="L56" s="82">
        <v>0</v>
      </c>
      <c r="M56" s="82">
        <v>0</v>
      </c>
      <c r="N56" s="23">
        <v>0</v>
      </c>
      <c r="O56" s="179">
        <v>0</v>
      </c>
      <c r="P56" s="179">
        <v>0</v>
      </c>
      <c r="Q56" s="179">
        <v>0</v>
      </c>
      <c r="R56" s="179">
        <v>0</v>
      </c>
      <c r="S56" s="23">
        <v>0</v>
      </c>
      <c r="T56" s="23">
        <v>0</v>
      </c>
    </row>
    <row r="57" spans="1:20" x14ac:dyDescent="0.25">
      <c r="A57" s="18" t="s">
        <v>272</v>
      </c>
      <c r="B57" s="18" t="s">
        <v>312</v>
      </c>
      <c r="C57" s="82">
        <v>633893.68000000005</v>
      </c>
      <c r="D57" s="84">
        <v>0</v>
      </c>
      <c r="E57" s="23">
        <v>0</v>
      </c>
      <c r="F57" s="23">
        <v>0</v>
      </c>
      <c r="G57" s="42">
        <v>73751</v>
      </c>
      <c r="H57" s="82">
        <v>0</v>
      </c>
      <c r="I57" s="233">
        <v>0</v>
      </c>
      <c r="J57" s="199">
        <v>0</v>
      </c>
      <c r="K57" s="82">
        <v>0</v>
      </c>
      <c r="L57" s="82">
        <v>0</v>
      </c>
      <c r="M57" s="82">
        <v>0</v>
      </c>
      <c r="N57" s="23">
        <v>0</v>
      </c>
      <c r="O57" s="179">
        <v>0</v>
      </c>
      <c r="P57" s="179">
        <v>0</v>
      </c>
      <c r="Q57" s="179">
        <v>-73751</v>
      </c>
      <c r="R57" s="179">
        <v>-73751</v>
      </c>
      <c r="S57" s="23">
        <v>73751</v>
      </c>
      <c r="T57" s="23">
        <v>0</v>
      </c>
    </row>
    <row r="58" spans="1:20" x14ac:dyDescent="0.25">
      <c r="A58" s="282" t="s">
        <v>567</v>
      </c>
      <c r="B58" s="282" t="s">
        <v>582</v>
      </c>
      <c r="C58" s="82"/>
      <c r="D58" s="84"/>
      <c r="E58" s="23"/>
      <c r="F58" s="23"/>
      <c r="G58" s="42">
        <v>73751</v>
      </c>
      <c r="H58" s="82">
        <v>0</v>
      </c>
      <c r="I58" s="82">
        <v>0</v>
      </c>
      <c r="J58" s="82">
        <v>0</v>
      </c>
      <c r="K58" s="82">
        <v>0</v>
      </c>
      <c r="L58" s="82">
        <v>0</v>
      </c>
      <c r="M58" s="82">
        <v>0</v>
      </c>
      <c r="N58" s="82">
        <v>0</v>
      </c>
      <c r="O58" s="82">
        <v>0</v>
      </c>
      <c r="P58" s="82">
        <v>0</v>
      </c>
      <c r="Q58" s="82">
        <v>-73751</v>
      </c>
      <c r="R58" s="82">
        <v>-73751</v>
      </c>
      <c r="S58" s="23">
        <v>73751</v>
      </c>
      <c r="T58" s="23">
        <v>0</v>
      </c>
    </row>
    <row r="59" spans="1:20" x14ac:dyDescent="0.25">
      <c r="A59" s="16" t="s">
        <v>298</v>
      </c>
      <c r="B59" s="16" t="s">
        <v>337</v>
      </c>
      <c r="C59" s="82">
        <v>-73750.8</v>
      </c>
      <c r="D59" s="84">
        <v>-73750.8</v>
      </c>
      <c r="E59" s="144">
        <v>-73751</v>
      </c>
      <c r="F59" s="144">
        <v>-73750.8</v>
      </c>
      <c r="G59" s="43">
        <v>0</v>
      </c>
      <c r="H59" s="82">
        <v>-73750.8</v>
      </c>
      <c r="I59" s="233">
        <v>-73750.8</v>
      </c>
      <c r="J59" s="144">
        <v>-73751</v>
      </c>
      <c r="K59" s="82">
        <v>-73750.8</v>
      </c>
      <c r="L59" s="82">
        <v>-73750.8</v>
      </c>
      <c r="M59" s="82">
        <v>-73750.8</v>
      </c>
      <c r="N59" s="23">
        <v>-73751</v>
      </c>
      <c r="O59" s="179">
        <v>-73750.8</v>
      </c>
      <c r="P59" s="179">
        <v>-73750.8</v>
      </c>
      <c r="Q59" s="179">
        <v>0</v>
      </c>
      <c r="R59" s="179">
        <v>0</v>
      </c>
      <c r="S59" s="144">
        <v>0</v>
      </c>
      <c r="T59" s="144">
        <v>0</v>
      </c>
    </row>
    <row r="60" spans="1:20" ht="11" thickBot="1" x14ac:dyDescent="0.3">
      <c r="A60" s="16" t="s">
        <v>299</v>
      </c>
      <c r="B60" s="16" t="s">
        <v>338</v>
      </c>
      <c r="C60" s="82">
        <v>-73750.8</v>
      </c>
      <c r="D60" s="84">
        <v>2722828.48</v>
      </c>
      <c r="E60" s="144">
        <v>133023</v>
      </c>
      <c r="F60" s="144">
        <v>133023.48999999912</v>
      </c>
      <c r="G60" s="43">
        <v>0</v>
      </c>
      <c r="H60" s="82">
        <v>2859983.33</v>
      </c>
      <c r="I60" s="233">
        <v>2859983.33</v>
      </c>
      <c r="J60" s="229">
        <v>133023</v>
      </c>
      <c r="K60" s="82">
        <v>133023.49</v>
      </c>
      <c r="L60" s="82">
        <v>22541795</v>
      </c>
      <c r="M60" s="82">
        <v>133023.49</v>
      </c>
      <c r="N60" s="23">
        <v>133023</v>
      </c>
      <c r="O60" s="254">
        <v>133023.48999999912</v>
      </c>
      <c r="P60" s="254">
        <v>29236199.710000001</v>
      </c>
      <c r="Q60" s="254">
        <v>0</v>
      </c>
      <c r="R60" s="254">
        <v>0</v>
      </c>
      <c r="S60" s="144">
        <v>0</v>
      </c>
      <c r="T60" s="144">
        <v>36459277</v>
      </c>
    </row>
    <row r="61" spans="1:20" s="14" customFormat="1" ht="11" thickBot="1" x14ac:dyDescent="0.3">
      <c r="A61" s="57" t="s">
        <v>300</v>
      </c>
      <c r="B61" s="57" t="s">
        <v>339</v>
      </c>
      <c r="C61" s="91">
        <v>2796579.28</v>
      </c>
      <c r="D61" s="93">
        <v>137154.85</v>
      </c>
      <c r="E61" s="56">
        <v>22408772</v>
      </c>
      <c r="F61" s="56">
        <v>29103176.220000003</v>
      </c>
      <c r="G61" s="61" t="s">
        <v>600</v>
      </c>
      <c r="H61" s="91">
        <v>839161.21</v>
      </c>
      <c r="I61" s="252">
        <v>16081179.92</v>
      </c>
      <c r="J61" s="253">
        <v>15806588</v>
      </c>
      <c r="K61" s="91">
        <v>18645878.390000001</v>
      </c>
      <c r="L61" s="91">
        <v>4782087.2300000004</v>
      </c>
      <c r="M61" s="91">
        <v>12061925.470000001</v>
      </c>
      <c r="N61" s="56">
        <v>21138939</v>
      </c>
      <c r="O61" s="256">
        <v>29103176.220000003</v>
      </c>
      <c r="P61" s="256">
        <v>6455612.8400000008</v>
      </c>
      <c r="Q61" s="256" t="s">
        <v>564</v>
      </c>
      <c r="R61" s="256">
        <v>29350440</v>
      </c>
      <c r="S61" s="56" t="s">
        <v>600</v>
      </c>
      <c r="T61" s="56">
        <v>9298503</v>
      </c>
    </row>
    <row r="62" spans="1:20" x14ac:dyDescent="0.25">
      <c r="A62" s="18" t="s">
        <v>301</v>
      </c>
      <c r="B62" s="18" t="s">
        <v>340</v>
      </c>
      <c r="C62" s="82">
        <v>2796579.28</v>
      </c>
      <c r="D62" s="84">
        <v>137154.85</v>
      </c>
      <c r="E62" s="23">
        <v>22408772</v>
      </c>
      <c r="F62" s="23">
        <v>29103176.220000003</v>
      </c>
      <c r="G62" s="42" t="s">
        <v>600</v>
      </c>
      <c r="H62" s="82">
        <v>839161.21</v>
      </c>
      <c r="I62" s="233">
        <v>16081179.92</v>
      </c>
      <c r="J62" s="23">
        <v>15806588</v>
      </c>
      <c r="K62" s="184">
        <v>18645878.390000001</v>
      </c>
      <c r="L62" s="82">
        <v>4782087.2300000004</v>
      </c>
      <c r="M62" s="82">
        <v>12061925.470000001</v>
      </c>
      <c r="N62" s="23">
        <v>21138939</v>
      </c>
      <c r="O62" s="255">
        <v>29103176.220000003</v>
      </c>
      <c r="P62" s="255">
        <v>6455612.8400000008</v>
      </c>
      <c r="Q62" s="255" t="s">
        <v>564</v>
      </c>
      <c r="R62" s="255">
        <v>29350440</v>
      </c>
      <c r="S62" s="23" t="s">
        <v>600</v>
      </c>
      <c r="T62" s="23">
        <v>9298503</v>
      </c>
    </row>
    <row r="63" spans="1:20" x14ac:dyDescent="0.25">
      <c r="A63" s="11" t="s">
        <v>302</v>
      </c>
      <c r="B63" s="18" t="s">
        <v>341</v>
      </c>
      <c r="C63" s="82">
        <v>0</v>
      </c>
      <c r="D63" s="84">
        <v>0</v>
      </c>
      <c r="E63" s="23">
        <v>0</v>
      </c>
      <c r="F63" s="23">
        <v>0</v>
      </c>
      <c r="G63" s="42">
        <v>0</v>
      </c>
      <c r="H63" s="82">
        <v>0</v>
      </c>
      <c r="I63" s="233">
        <v>0</v>
      </c>
      <c r="J63" s="199">
        <v>0</v>
      </c>
      <c r="K63" s="82">
        <v>0</v>
      </c>
      <c r="L63" s="82">
        <v>0</v>
      </c>
      <c r="M63" s="82">
        <v>0</v>
      </c>
      <c r="N63" s="23">
        <v>0</v>
      </c>
      <c r="O63" s="179">
        <v>0</v>
      </c>
      <c r="P63" s="179">
        <v>0</v>
      </c>
      <c r="Q63" s="179">
        <v>0</v>
      </c>
      <c r="R63" s="179">
        <v>0</v>
      </c>
      <c r="S63" s="23">
        <v>0</v>
      </c>
      <c r="T63" s="23">
        <v>0</v>
      </c>
    </row>
    <row r="64" spans="1:20" x14ac:dyDescent="0.25">
      <c r="A64" s="11" t="s">
        <v>303</v>
      </c>
      <c r="B64" s="18" t="s">
        <v>342</v>
      </c>
      <c r="C64" s="82">
        <v>0</v>
      </c>
      <c r="D64" s="84">
        <v>0</v>
      </c>
      <c r="E64" s="23">
        <v>0</v>
      </c>
      <c r="F64" s="23">
        <v>0</v>
      </c>
      <c r="G64" s="42">
        <v>0</v>
      </c>
      <c r="H64" s="82">
        <v>0</v>
      </c>
      <c r="I64" s="233">
        <v>0</v>
      </c>
      <c r="J64" s="230">
        <v>0</v>
      </c>
      <c r="K64" s="82">
        <v>0</v>
      </c>
      <c r="L64" s="82">
        <v>0</v>
      </c>
      <c r="M64" s="82">
        <v>0</v>
      </c>
      <c r="N64" s="23">
        <v>0</v>
      </c>
      <c r="O64" s="254">
        <v>0</v>
      </c>
      <c r="P64" s="254">
        <v>0</v>
      </c>
      <c r="Q64" s="254">
        <v>0</v>
      </c>
      <c r="R64" s="254">
        <v>0</v>
      </c>
      <c r="S64" s="23">
        <v>0</v>
      </c>
      <c r="T64" s="23">
        <v>0</v>
      </c>
    </row>
    <row r="65" spans="1:20" x14ac:dyDescent="0.25">
      <c r="A65" s="34" t="s">
        <v>304</v>
      </c>
      <c r="B65" s="34" t="s">
        <v>343</v>
      </c>
      <c r="C65" s="85">
        <v>6904095.8399999999</v>
      </c>
      <c r="D65" s="86">
        <v>7041250.6900000004</v>
      </c>
      <c r="E65" s="55">
        <v>35481063</v>
      </c>
      <c r="F65" s="55">
        <v>71048360.790000007</v>
      </c>
      <c r="G65" s="62" t="s">
        <v>608</v>
      </c>
      <c r="H65" s="85">
        <v>7880411.9000000004</v>
      </c>
      <c r="I65" s="232">
        <v>23122430.609999999</v>
      </c>
      <c r="J65" s="85">
        <v>27481820.620000001</v>
      </c>
      <c r="K65" s="85">
        <v>31964141.73</v>
      </c>
      <c r="L65" s="85">
        <v>41790347.25</v>
      </c>
      <c r="M65" s="85">
        <v>50749468.909999996</v>
      </c>
      <c r="N65" s="55">
        <v>61522567</v>
      </c>
      <c r="O65" s="254">
        <v>71048360.790000007</v>
      </c>
      <c r="P65" s="254">
        <v>79062966.180000007</v>
      </c>
      <c r="Q65" s="254">
        <v>78310645</v>
      </c>
      <c r="R65" s="254">
        <v>91150111</v>
      </c>
      <c r="S65" s="55" t="s">
        <v>608</v>
      </c>
      <c r="T65" s="55">
        <v>109320056</v>
      </c>
    </row>
    <row r="66" spans="1:20" s="159" customFormat="1" ht="21" x14ac:dyDescent="0.35">
      <c r="A66" s="34" t="s">
        <v>305</v>
      </c>
      <c r="B66" s="34" t="s">
        <v>344</v>
      </c>
      <c r="C66" s="85">
        <v>6904095.8399999999</v>
      </c>
      <c r="D66" s="86">
        <v>7041250.6900000004</v>
      </c>
      <c r="E66" s="55">
        <v>35481063</v>
      </c>
      <c r="F66" s="55">
        <v>71048360.790000007</v>
      </c>
      <c r="G66" s="62" t="s">
        <v>608</v>
      </c>
      <c r="H66" s="85">
        <v>7880411.9000000004</v>
      </c>
      <c r="I66" s="232">
        <v>23122430.609999999</v>
      </c>
      <c r="J66" s="85">
        <v>27481820.620000001</v>
      </c>
      <c r="K66" s="85">
        <v>31964141.73</v>
      </c>
      <c r="L66" s="85">
        <v>41790347.25</v>
      </c>
      <c r="M66" s="85">
        <v>50749468.909999996</v>
      </c>
      <c r="N66" s="55">
        <v>61522567</v>
      </c>
      <c r="O66" s="186">
        <v>71048360.790000007</v>
      </c>
      <c r="P66" s="186">
        <v>79062966.180000007</v>
      </c>
      <c r="Q66" s="186">
        <v>78310645</v>
      </c>
      <c r="R66" s="186">
        <v>91150111</v>
      </c>
      <c r="S66" s="55" t="s">
        <v>608</v>
      </c>
      <c r="T66" s="55" t="s">
        <v>615</v>
      </c>
    </row>
  </sheetData>
  <mergeCells count="2">
    <mergeCell ref="C1:G1"/>
    <mergeCell ref="H1:T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F2F6C-07ED-4799-952E-38A6E948506C}">
  <sheetPr>
    <tabColor theme="9" tint="0.79998168889431442"/>
  </sheetPr>
  <dimension ref="A1:T69"/>
  <sheetViews>
    <sheetView showGridLines="0" zoomScale="80" zoomScaleNormal="80" workbookViewId="0">
      <pane xSplit="1" topLeftCell="F1" activePane="topRight" state="frozen"/>
      <selection pane="topRight" activeCell="H1" sqref="H1:T1"/>
    </sheetView>
  </sheetViews>
  <sheetFormatPr defaultRowHeight="10.5" x14ac:dyDescent="0.25"/>
  <cols>
    <col min="1" max="2" width="40.6328125" style="2" customWidth="1"/>
    <col min="3" max="15" width="10" style="2" customWidth="1"/>
    <col min="16" max="17" width="8.7265625" style="2"/>
    <col min="18" max="20" width="10.6328125" style="2" bestFit="1" customWidth="1"/>
    <col min="21" max="16384" width="8.7265625" style="2"/>
  </cols>
  <sheetData>
    <row r="1" spans="1:20" ht="27.5" customHeight="1" x14ac:dyDescent="0.25">
      <c r="A1" s="106" t="s">
        <v>0</v>
      </c>
      <c r="B1" s="156" t="s">
        <v>2</v>
      </c>
      <c r="C1" s="356" t="s">
        <v>532</v>
      </c>
      <c r="D1" s="357"/>
      <c r="E1" s="357"/>
      <c r="F1" s="357"/>
      <c r="G1" s="358"/>
      <c r="H1" s="356" t="s">
        <v>436</v>
      </c>
      <c r="I1" s="357"/>
      <c r="J1" s="357"/>
      <c r="K1" s="357"/>
      <c r="L1" s="357"/>
      <c r="M1" s="357"/>
      <c r="N1" s="357"/>
      <c r="O1" s="357"/>
      <c r="P1" s="357"/>
      <c r="Q1" s="357"/>
      <c r="R1" s="357"/>
      <c r="S1" s="357"/>
      <c r="T1" s="357"/>
    </row>
    <row r="2" spans="1:20" x14ac:dyDescent="0.25">
      <c r="B2" s="53"/>
      <c r="C2" s="1" t="s">
        <v>7</v>
      </c>
      <c r="D2" s="1" t="s">
        <v>7</v>
      </c>
      <c r="E2" s="1" t="s">
        <v>7</v>
      </c>
      <c r="F2" s="1" t="s">
        <v>7</v>
      </c>
      <c r="G2" s="51" t="s">
        <v>7</v>
      </c>
      <c r="H2" s="1" t="s">
        <v>6</v>
      </c>
      <c r="I2" s="1" t="s">
        <v>5</v>
      </c>
      <c r="J2" s="1" t="s">
        <v>4</v>
      </c>
      <c r="K2" s="1" t="s">
        <v>3</v>
      </c>
      <c r="L2" s="1" t="s">
        <v>6</v>
      </c>
      <c r="M2" s="1" t="s">
        <v>5</v>
      </c>
      <c r="N2" s="1" t="s">
        <v>4</v>
      </c>
      <c r="O2" s="1" t="s">
        <v>3</v>
      </c>
      <c r="P2" s="1" t="s">
        <v>6</v>
      </c>
      <c r="Q2" s="1" t="s">
        <v>5</v>
      </c>
      <c r="R2" s="1" t="s">
        <v>4</v>
      </c>
      <c r="S2" s="1" t="s">
        <v>3</v>
      </c>
      <c r="T2" s="1" t="s">
        <v>6</v>
      </c>
    </row>
    <row r="3" spans="1:20" x14ac:dyDescent="0.25">
      <c r="B3" s="53"/>
      <c r="C3" s="8">
        <v>2018</v>
      </c>
      <c r="D3" s="8">
        <v>2019</v>
      </c>
      <c r="E3" s="8">
        <v>2020</v>
      </c>
      <c r="F3" s="8">
        <v>2021</v>
      </c>
      <c r="G3" s="52">
        <v>2022</v>
      </c>
      <c r="H3" s="8" t="s">
        <v>14</v>
      </c>
      <c r="I3" s="8" t="s">
        <v>13</v>
      </c>
      <c r="J3" s="8" t="s">
        <v>12</v>
      </c>
      <c r="K3" s="8" t="s">
        <v>11</v>
      </c>
      <c r="L3" s="8" t="s">
        <v>10</v>
      </c>
      <c r="M3" s="8" t="s">
        <v>9</v>
      </c>
      <c r="N3" s="8" t="s">
        <v>8</v>
      </c>
      <c r="O3" s="8" t="s">
        <v>526</v>
      </c>
      <c r="P3" s="8" t="s">
        <v>546</v>
      </c>
      <c r="Q3" s="8" t="s">
        <v>554</v>
      </c>
      <c r="R3" s="8" t="s">
        <v>588</v>
      </c>
      <c r="S3" s="8" t="s">
        <v>594</v>
      </c>
      <c r="T3" s="8" t="s">
        <v>614</v>
      </c>
    </row>
    <row r="4" spans="1:20" ht="13.5" customHeight="1" x14ac:dyDescent="0.25">
      <c r="A4" s="49" t="s">
        <v>15</v>
      </c>
      <c r="B4" s="128" t="s">
        <v>30</v>
      </c>
      <c r="G4" s="53"/>
      <c r="H4" s="15"/>
      <c r="I4" s="15"/>
      <c r="J4" s="15"/>
      <c r="K4" s="15"/>
      <c r="L4" s="15"/>
      <c r="M4" s="15"/>
      <c r="N4" s="15"/>
      <c r="O4" s="15"/>
      <c r="P4" s="15"/>
      <c r="Q4" s="15"/>
    </row>
    <row r="5" spans="1:20" x14ac:dyDescent="0.25">
      <c r="A5" s="49" t="s">
        <v>16</v>
      </c>
      <c r="B5" s="128" t="s">
        <v>31</v>
      </c>
      <c r="C5" s="87">
        <v>2796579.28</v>
      </c>
      <c r="D5" s="87">
        <v>137154.85</v>
      </c>
      <c r="E5" s="87">
        <v>22408771.609999999</v>
      </c>
      <c r="F5" s="87">
        <v>29103176.220000003</v>
      </c>
      <c r="G5" s="88">
        <v>36459277</v>
      </c>
      <c r="H5" s="89">
        <v>839161.21</v>
      </c>
      <c r="I5" s="90">
        <v>15242018.710000001</v>
      </c>
      <c r="J5" s="90">
        <v>-274591.43999999948</v>
      </c>
      <c r="K5" s="90">
        <v>2838392.39</v>
      </c>
      <c r="L5" s="90">
        <v>4782087.2299999986</v>
      </c>
      <c r="M5" s="90">
        <v>7279838.2400000021</v>
      </c>
      <c r="N5" s="90">
        <v>9077013.9000000004</v>
      </c>
      <c r="O5" s="90">
        <f>F5-L5-M5-N5</f>
        <v>7964236.8499999996</v>
      </c>
      <c r="P5" s="90">
        <v>6455612.8400000008</v>
      </c>
      <c r="Q5" s="90">
        <v>12134891.16</v>
      </c>
      <c r="R5" s="90">
        <v>10759935.549999999</v>
      </c>
      <c r="S5" s="90">
        <f>G5-P5-Q5-R5</f>
        <v>7108837.4500000011</v>
      </c>
      <c r="T5" s="90">
        <v>9298503</v>
      </c>
    </row>
    <row r="6" spans="1:20" x14ac:dyDescent="0.25">
      <c r="A6" s="49" t="s">
        <v>17</v>
      </c>
      <c r="B6" s="128" t="s">
        <v>32</v>
      </c>
      <c r="C6" s="87">
        <v>-2347.0300000000002</v>
      </c>
      <c r="D6" s="76">
        <v>5397914.7699999996</v>
      </c>
      <c r="E6" s="87">
        <v>2669409.0699999998</v>
      </c>
      <c r="F6" s="87">
        <v>6402608.9799999995</v>
      </c>
      <c r="G6" s="88">
        <v>8966627</v>
      </c>
      <c r="H6" s="89">
        <v>425570.12999999983</v>
      </c>
      <c r="I6" s="90">
        <v>-2747494.04</v>
      </c>
      <c r="J6" s="90">
        <v>6609123.3399999999</v>
      </c>
      <c r="K6" s="90">
        <v>2026729.65</v>
      </c>
      <c r="L6" s="90">
        <v>4067305.0100000007</v>
      </c>
      <c r="M6" s="90">
        <v>-4010224.8699999996</v>
      </c>
      <c r="N6" s="90">
        <v>3338325.9699999983</v>
      </c>
      <c r="O6" s="90">
        <f t="shared" ref="O6:O45" si="0">F6-L6-M6-N6</f>
        <v>3007202.8699999996</v>
      </c>
      <c r="P6" s="90">
        <v>4448975.8800000008</v>
      </c>
      <c r="Q6" s="90">
        <v>-4908864.8800000008</v>
      </c>
      <c r="R6" s="90">
        <v>8201474.9199999999</v>
      </c>
      <c r="S6" s="90">
        <f t="shared" ref="S6:S16" si="1">G6-P6-Q6-R6</f>
        <v>1225041.08</v>
      </c>
      <c r="T6" s="90" t="s">
        <v>616</v>
      </c>
    </row>
    <row r="7" spans="1:20" x14ac:dyDescent="0.25">
      <c r="A7" s="18" t="s">
        <v>418</v>
      </c>
      <c r="B7" s="121" t="s">
        <v>427</v>
      </c>
      <c r="C7" s="82">
        <v>1092829.98</v>
      </c>
      <c r="D7" s="77">
        <v>4608788.41</v>
      </c>
      <c r="E7" s="82">
        <v>1145934.6599999999</v>
      </c>
      <c r="F7" s="82">
        <v>1597873.04</v>
      </c>
      <c r="G7" s="83">
        <v>1041559</v>
      </c>
      <c r="H7" s="75">
        <v>50324.409999999996</v>
      </c>
      <c r="I7" s="84">
        <v>971023.52</v>
      </c>
      <c r="J7" s="84">
        <v>65176.969999999856</v>
      </c>
      <c r="K7" s="84">
        <v>60307.28</v>
      </c>
      <c r="L7" s="84">
        <v>812876.39</v>
      </c>
      <c r="M7" s="84">
        <v>445324.53999999992</v>
      </c>
      <c r="N7" s="84">
        <v>168525.21999999997</v>
      </c>
      <c r="O7" s="84">
        <f t="shared" si="0"/>
        <v>171146.89000000013</v>
      </c>
      <c r="P7" s="84">
        <v>225878.38</v>
      </c>
      <c r="Q7" s="84">
        <v>195362.62</v>
      </c>
      <c r="R7" s="84">
        <v>323502.55999999994</v>
      </c>
      <c r="S7" s="84">
        <f t="shared" si="1"/>
        <v>296815.44000000006</v>
      </c>
      <c r="T7" s="84">
        <v>362947</v>
      </c>
    </row>
    <row r="8" spans="1:20" x14ac:dyDescent="0.25">
      <c r="A8" s="18" t="s">
        <v>419</v>
      </c>
      <c r="B8" s="121" t="s">
        <v>428</v>
      </c>
      <c r="C8" s="82">
        <v>-745.79</v>
      </c>
      <c r="D8" s="77">
        <v>63488.26</v>
      </c>
      <c r="E8" s="82">
        <v>-46867.72</v>
      </c>
      <c r="F8" s="82">
        <v>13585.48</v>
      </c>
      <c r="G8" s="83">
        <v>-33975</v>
      </c>
      <c r="H8" s="75">
        <v>0</v>
      </c>
      <c r="I8" s="84">
        <v>328708.90999999997</v>
      </c>
      <c r="J8" s="84">
        <v>-535826.62</v>
      </c>
      <c r="K8" s="84">
        <v>-46867.72</v>
      </c>
      <c r="L8" s="84">
        <v>-424870.85</v>
      </c>
      <c r="M8" s="84">
        <v>423456.24</v>
      </c>
      <c r="N8" s="84">
        <v>-38367.050000000017</v>
      </c>
      <c r="O8" s="84">
        <f t="shared" si="0"/>
        <v>53367.139999999985</v>
      </c>
      <c r="P8" s="84">
        <v>-24107.629999999997</v>
      </c>
      <c r="Q8" s="84">
        <v>-30493.370000000003</v>
      </c>
      <c r="R8" s="84">
        <v>69508.680000000008</v>
      </c>
      <c r="S8" s="84">
        <f t="shared" si="1"/>
        <v>-48882.680000000008</v>
      </c>
      <c r="T8" s="84">
        <v>105514</v>
      </c>
    </row>
    <row r="9" spans="1:20" x14ac:dyDescent="0.25">
      <c r="A9" s="18" t="s">
        <v>420</v>
      </c>
      <c r="B9" s="121" t="s">
        <v>429</v>
      </c>
      <c r="C9" s="82">
        <v>-3553.34</v>
      </c>
      <c r="D9" s="77">
        <v>0</v>
      </c>
      <c r="E9" s="82">
        <v>0</v>
      </c>
      <c r="F9" s="82">
        <v>-19582.850000000006</v>
      </c>
      <c r="G9" s="83">
        <v>-920081</v>
      </c>
      <c r="H9" s="75">
        <v>0</v>
      </c>
      <c r="I9" s="84">
        <v>739.34</v>
      </c>
      <c r="J9" s="84">
        <v>-739.34</v>
      </c>
      <c r="K9" s="84">
        <v>0</v>
      </c>
      <c r="L9" s="84">
        <v>0</v>
      </c>
      <c r="M9" s="84">
        <v>0</v>
      </c>
      <c r="N9" s="84">
        <v>0</v>
      </c>
      <c r="O9" s="84">
        <f t="shared" si="0"/>
        <v>-19582.850000000006</v>
      </c>
      <c r="P9" s="84">
        <v>-175278.31000000003</v>
      </c>
      <c r="Q9" s="84">
        <v>-176122.68999999997</v>
      </c>
      <c r="R9" s="84">
        <v>8535.5899999999674</v>
      </c>
      <c r="S9" s="84">
        <f t="shared" si="1"/>
        <v>-577215.59</v>
      </c>
      <c r="T9" s="84">
        <v>-1406075</v>
      </c>
    </row>
    <row r="10" spans="1:20" x14ac:dyDescent="0.25">
      <c r="A10" s="18" t="s">
        <v>421</v>
      </c>
      <c r="B10" s="121" t="s">
        <v>430</v>
      </c>
      <c r="C10" s="82">
        <v>0</v>
      </c>
      <c r="D10" s="77">
        <v>0</v>
      </c>
      <c r="E10" s="82">
        <v>-123836.46</v>
      </c>
      <c r="F10" s="82">
        <v>-303954</v>
      </c>
      <c r="G10" s="83">
        <v>468789</v>
      </c>
      <c r="H10" s="75">
        <v>0</v>
      </c>
      <c r="I10" s="84">
        <v>0</v>
      </c>
      <c r="J10" s="84">
        <v>0</v>
      </c>
      <c r="K10" s="84">
        <v>0</v>
      </c>
      <c r="L10" s="84">
        <v>0</v>
      </c>
      <c r="M10" s="84">
        <v>0</v>
      </c>
      <c r="N10" s="84">
        <v>0</v>
      </c>
      <c r="O10" s="84">
        <f t="shared" si="0"/>
        <v>-303954</v>
      </c>
      <c r="P10" s="84">
        <v>120557.65</v>
      </c>
      <c r="Q10" s="84">
        <v>335151.34999999998</v>
      </c>
      <c r="R10" s="84">
        <v>247162.38000000012</v>
      </c>
      <c r="S10" s="84">
        <f t="shared" si="1"/>
        <v>-234082.38000000012</v>
      </c>
      <c r="T10" s="84">
        <v>0</v>
      </c>
    </row>
    <row r="11" spans="1:20" x14ac:dyDescent="0.25">
      <c r="A11" s="18" t="s">
        <v>422</v>
      </c>
      <c r="B11" s="121" t="s">
        <v>431</v>
      </c>
      <c r="C11" s="82">
        <v>184310</v>
      </c>
      <c r="D11" s="77">
        <v>-306754</v>
      </c>
      <c r="E11" s="82">
        <v>77205</v>
      </c>
      <c r="F11" s="82">
        <v>484051</v>
      </c>
      <c r="G11" s="83">
        <v>-368861</v>
      </c>
      <c r="H11" s="75">
        <v>0</v>
      </c>
      <c r="I11" s="84">
        <v>127438</v>
      </c>
      <c r="J11" s="84">
        <v>174804</v>
      </c>
      <c r="K11" s="84">
        <v>173412</v>
      </c>
      <c r="L11" s="84">
        <v>260128.97999999998</v>
      </c>
      <c r="M11" s="84">
        <v>521019.33999999997</v>
      </c>
      <c r="N11" s="84">
        <v>517109.91000000003</v>
      </c>
      <c r="O11" s="84">
        <f t="shared" si="0"/>
        <v>-814207.23</v>
      </c>
      <c r="P11" s="84">
        <v>-19218.070000000065</v>
      </c>
      <c r="Q11" s="84">
        <v>812337.07000000007</v>
      </c>
      <c r="R11" s="84">
        <v>560732.58999999985</v>
      </c>
      <c r="S11" s="84">
        <f t="shared" si="1"/>
        <v>-1722712.5899999999</v>
      </c>
      <c r="T11" s="84">
        <v>562053</v>
      </c>
    </row>
    <row r="12" spans="1:20" x14ac:dyDescent="0.25">
      <c r="A12" s="18" t="s">
        <v>423</v>
      </c>
      <c r="B12" s="121" t="s">
        <v>432</v>
      </c>
      <c r="C12" s="82">
        <v>-3252.03</v>
      </c>
      <c r="D12" s="77">
        <v>3252.03</v>
      </c>
      <c r="E12" s="82">
        <v>0</v>
      </c>
      <c r="F12" s="82">
        <v>0</v>
      </c>
      <c r="G12" s="83">
        <v>0</v>
      </c>
      <c r="H12" s="75">
        <v>0</v>
      </c>
      <c r="I12" s="84">
        <v>0</v>
      </c>
      <c r="J12" s="84">
        <v>0</v>
      </c>
      <c r="K12" s="84">
        <v>0</v>
      </c>
      <c r="L12" s="84">
        <v>-15200</v>
      </c>
      <c r="M12" s="84">
        <v>15200</v>
      </c>
      <c r="N12" s="84">
        <v>0</v>
      </c>
      <c r="O12" s="84">
        <f t="shared" si="0"/>
        <v>0</v>
      </c>
      <c r="P12" s="84">
        <v>0</v>
      </c>
      <c r="Q12" s="84">
        <v>0</v>
      </c>
      <c r="R12" s="84">
        <v>-1300.81</v>
      </c>
      <c r="S12" s="84">
        <f t="shared" si="1"/>
        <v>1300.81</v>
      </c>
      <c r="T12" s="84">
        <v>-411033</v>
      </c>
    </row>
    <row r="13" spans="1:20" x14ac:dyDescent="0.25">
      <c r="A13" s="18" t="s">
        <v>424</v>
      </c>
      <c r="B13" s="121" t="s">
        <v>433</v>
      </c>
      <c r="C13" s="82">
        <v>-1372974.57</v>
      </c>
      <c r="D13" s="77">
        <v>565890.55000000005</v>
      </c>
      <c r="E13" s="82">
        <v>-5446814.4199999999</v>
      </c>
      <c r="F13" s="82">
        <v>-2231658.6899999995</v>
      </c>
      <c r="G13" s="83">
        <v>765720</v>
      </c>
      <c r="H13" s="75">
        <v>464061.89999999991</v>
      </c>
      <c r="I13" s="84">
        <v>-5528883.5299999993</v>
      </c>
      <c r="J13" s="84">
        <v>2614804.9</v>
      </c>
      <c r="K13" s="84">
        <v>356405</v>
      </c>
      <c r="L13" s="84">
        <v>2382179.4000000004</v>
      </c>
      <c r="M13" s="84">
        <v>-6009316.7299999995</v>
      </c>
      <c r="N13" s="84">
        <v>921829.19999999925</v>
      </c>
      <c r="O13" s="84">
        <f t="shared" si="0"/>
        <v>473649.44000000041</v>
      </c>
      <c r="P13" s="84">
        <v>2532596.2800000003</v>
      </c>
      <c r="Q13" s="84">
        <v>-6853749.2800000003</v>
      </c>
      <c r="R13" s="84">
        <v>4702162.8300000019</v>
      </c>
      <c r="S13" s="84">
        <f t="shared" si="1"/>
        <v>384710.16999999806</v>
      </c>
      <c r="T13" s="84">
        <v>341132</v>
      </c>
    </row>
    <row r="14" spans="1:20" ht="21" x14ac:dyDescent="0.25">
      <c r="A14" s="18" t="s">
        <v>417</v>
      </c>
      <c r="B14" s="121" t="s">
        <v>45</v>
      </c>
      <c r="C14" s="82">
        <v>199740.54</v>
      </c>
      <c r="D14" s="77">
        <v>330759.05</v>
      </c>
      <c r="E14" s="82">
        <v>1249897.6000000001</v>
      </c>
      <c r="F14" s="82">
        <v>622646</v>
      </c>
      <c r="G14" s="83">
        <v>911436</v>
      </c>
      <c r="H14" s="75">
        <v>-78451.48000000004</v>
      </c>
      <c r="I14" s="84">
        <v>1564919.29</v>
      </c>
      <c r="J14" s="84">
        <v>-94300.310000000056</v>
      </c>
      <c r="K14" s="84">
        <v>-314371.13</v>
      </c>
      <c r="L14" s="84">
        <v>413266.28999999986</v>
      </c>
      <c r="M14" s="84">
        <v>41627.860000000102</v>
      </c>
      <c r="N14" s="84">
        <v>1054437.49</v>
      </c>
      <c r="O14" s="84">
        <f t="shared" si="0"/>
        <v>-886685.6399999999</v>
      </c>
      <c r="P14" s="84">
        <v>1174108.8399999999</v>
      </c>
      <c r="Q14" s="84">
        <v>821219.16000000015</v>
      </c>
      <c r="R14" s="84">
        <v>2124374.98</v>
      </c>
      <c r="S14" s="84">
        <f t="shared" si="1"/>
        <v>-3208266.98</v>
      </c>
      <c r="T14" s="84">
        <v>1896983</v>
      </c>
    </row>
    <row r="15" spans="1:20" x14ac:dyDescent="0.25">
      <c r="A15" s="18" t="s">
        <v>425</v>
      </c>
      <c r="B15" s="121" t="s">
        <v>434</v>
      </c>
      <c r="C15" s="82">
        <v>-98701.82</v>
      </c>
      <c r="D15" s="77">
        <v>132490.47</v>
      </c>
      <c r="E15" s="82">
        <v>-218478.85</v>
      </c>
      <c r="F15" s="82">
        <v>-224472.8600000001</v>
      </c>
      <c r="G15" s="83">
        <v>-19750</v>
      </c>
      <c r="H15" s="75">
        <v>-10364.699999999997</v>
      </c>
      <c r="I15" s="84">
        <v>-85308</v>
      </c>
      <c r="J15" s="84">
        <v>-271556.68</v>
      </c>
      <c r="K15" s="84">
        <v>51460.42</v>
      </c>
      <c r="L15" s="84">
        <v>-888271.97999999986</v>
      </c>
      <c r="M15" s="84">
        <v>-1126819.44</v>
      </c>
      <c r="N15" s="84">
        <v>-981293.19999999972</v>
      </c>
      <c r="O15" s="84">
        <f t="shared" si="0"/>
        <v>2771911.7599999993</v>
      </c>
      <c r="P15" s="84">
        <v>-1044553.81</v>
      </c>
      <c r="Q15" s="84">
        <v>-1633231.19</v>
      </c>
      <c r="R15" s="84">
        <v>-1912733.54</v>
      </c>
      <c r="S15" s="84">
        <f t="shared" si="1"/>
        <v>4570768.54</v>
      </c>
      <c r="T15" s="84">
        <v>-1265471</v>
      </c>
    </row>
    <row r="16" spans="1:20" x14ac:dyDescent="0.25">
      <c r="A16" s="18" t="s">
        <v>426</v>
      </c>
      <c r="B16" s="121" t="s">
        <v>435</v>
      </c>
      <c r="C16" s="82">
        <v>0</v>
      </c>
      <c r="D16" s="77">
        <v>0</v>
      </c>
      <c r="E16" s="82">
        <v>6032369.2599999998</v>
      </c>
      <c r="F16" s="186">
        <v>6464121.2299999995</v>
      </c>
      <c r="G16" s="259">
        <v>7121789</v>
      </c>
      <c r="H16" s="75">
        <v>0</v>
      </c>
      <c r="I16" s="84">
        <v>-126131.57</v>
      </c>
      <c r="J16" s="84">
        <v>4656760.42</v>
      </c>
      <c r="K16" s="84">
        <v>1746383.8</v>
      </c>
      <c r="L16" s="84">
        <v>1527196.7800000003</v>
      </c>
      <c r="M16" s="84">
        <v>1679283.3200000003</v>
      </c>
      <c r="N16" s="84">
        <v>1696084.3999999985</v>
      </c>
      <c r="O16" s="84">
        <f t="shared" si="0"/>
        <v>1561556.7300000004</v>
      </c>
      <c r="P16" s="84">
        <v>1558992.5500000007</v>
      </c>
      <c r="Q16" s="84">
        <v>1720662.4499999993</v>
      </c>
      <c r="R16" s="84">
        <v>2079529.660000002</v>
      </c>
      <c r="S16" s="84">
        <f t="shared" si="1"/>
        <v>1762604.339999998</v>
      </c>
      <c r="T16" s="84">
        <v>0</v>
      </c>
    </row>
    <row r="17" spans="1:20" x14ac:dyDescent="0.25">
      <c r="A17" s="48" t="s">
        <v>18</v>
      </c>
      <c r="B17" s="129" t="s">
        <v>33</v>
      </c>
      <c r="C17" s="91">
        <v>2794232.25</v>
      </c>
      <c r="D17" s="94">
        <v>5535069.6200000001</v>
      </c>
      <c r="E17" s="91">
        <v>25078180.68</v>
      </c>
      <c r="F17" s="87">
        <v>35505785.200000003</v>
      </c>
      <c r="G17" s="88">
        <v>45425903</v>
      </c>
      <c r="H17" s="92">
        <v>1264731.3399999999</v>
      </c>
      <c r="I17" s="93">
        <v>12494524.67</v>
      </c>
      <c r="J17" s="93">
        <v>6334531.9000000004</v>
      </c>
      <c r="K17" s="93">
        <v>4865122.04</v>
      </c>
      <c r="L17" s="93">
        <v>8849392.2399999984</v>
      </c>
      <c r="M17" s="93">
        <v>3269613.3700000029</v>
      </c>
      <c r="N17" s="93">
        <v>12415339.869999999</v>
      </c>
      <c r="O17" s="93">
        <f t="shared" si="0"/>
        <v>10971439.720000004</v>
      </c>
      <c r="P17" s="93">
        <v>10904588.720000003</v>
      </c>
      <c r="Q17" s="93">
        <v>7226026.2799999975</v>
      </c>
      <c r="R17" s="93">
        <v>18961410.469999999</v>
      </c>
      <c r="S17" s="93">
        <f>G17-P17-Q17-R17</f>
        <v>8333877.5300000049</v>
      </c>
      <c r="T17" s="93" t="s">
        <v>617</v>
      </c>
    </row>
    <row r="18" spans="1:20" x14ac:dyDescent="0.25">
      <c r="A18" s="49" t="s">
        <v>19</v>
      </c>
      <c r="B18" s="128" t="s">
        <v>34</v>
      </c>
      <c r="C18" s="82"/>
      <c r="D18" s="96"/>
      <c r="E18" s="184"/>
      <c r="F18" s="239"/>
      <c r="G18" s="217"/>
      <c r="H18" s="75"/>
      <c r="I18" s="84"/>
      <c r="J18" s="84"/>
      <c r="K18" s="102"/>
      <c r="L18" s="84"/>
      <c r="M18" s="84"/>
      <c r="N18" s="84"/>
      <c r="O18" s="84"/>
      <c r="P18" s="84"/>
      <c r="Q18" s="84"/>
      <c r="R18" s="84"/>
      <c r="S18" s="84"/>
      <c r="T18" s="84"/>
    </row>
    <row r="19" spans="1:20" x14ac:dyDescent="0.25">
      <c r="A19" s="49" t="s">
        <v>20</v>
      </c>
      <c r="B19" s="128" t="s">
        <v>35</v>
      </c>
      <c r="C19" s="82">
        <v>0</v>
      </c>
      <c r="D19" s="77">
        <v>0</v>
      </c>
      <c r="E19" s="82">
        <v>123836.46</v>
      </c>
      <c r="F19" s="82">
        <v>70627.5</v>
      </c>
      <c r="G19" s="83">
        <v>23764537.5</v>
      </c>
      <c r="H19" s="267">
        <v>0</v>
      </c>
      <c r="I19" s="190">
        <v>0</v>
      </c>
      <c r="J19" s="190">
        <v>0</v>
      </c>
      <c r="K19" s="190">
        <v>98808.86</v>
      </c>
      <c r="L19" s="190">
        <v>0</v>
      </c>
      <c r="M19" s="84">
        <v>0</v>
      </c>
      <c r="N19" s="84">
        <v>0</v>
      </c>
      <c r="O19" s="84">
        <f t="shared" si="0"/>
        <v>70627.5</v>
      </c>
      <c r="P19" s="190">
        <v>204249.94000000003</v>
      </c>
      <c r="Q19" s="190">
        <v>-75729.940000000031</v>
      </c>
      <c r="R19" s="190">
        <v>7744535</v>
      </c>
      <c r="S19" s="190">
        <f t="shared" ref="S19:S45" si="2">G19-P19-Q19-R19</f>
        <v>15891482.5</v>
      </c>
      <c r="T19" s="190">
        <v>0</v>
      </c>
    </row>
    <row r="20" spans="1:20" x14ac:dyDescent="0.25">
      <c r="A20" s="26" t="s">
        <v>533</v>
      </c>
      <c r="B20" s="268" t="s">
        <v>535</v>
      </c>
      <c r="C20" s="82">
        <v>0</v>
      </c>
      <c r="D20" s="77">
        <v>0</v>
      </c>
      <c r="E20" s="82">
        <v>123836.46</v>
      </c>
      <c r="F20" s="82">
        <v>70627.5</v>
      </c>
      <c r="G20" s="83">
        <v>23764537.5</v>
      </c>
      <c r="H20" s="267">
        <v>0</v>
      </c>
      <c r="I20" s="190">
        <v>0</v>
      </c>
      <c r="J20" s="190">
        <v>0</v>
      </c>
      <c r="K20" s="190">
        <v>98808.86</v>
      </c>
      <c r="L20" s="190">
        <v>0</v>
      </c>
      <c r="M20" s="84">
        <v>0</v>
      </c>
      <c r="N20" s="84">
        <v>0</v>
      </c>
      <c r="O20" s="84">
        <f t="shared" si="0"/>
        <v>70627.5</v>
      </c>
      <c r="P20" s="190">
        <v>204249.94000000003</v>
      </c>
      <c r="Q20" s="190">
        <v>-75729.940000000031</v>
      </c>
      <c r="R20" s="190">
        <v>7744535</v>
      </c>
      <c r="S20" s="190">
        <f t="shared" si="2"/>
        <v>15891482.5</v>
      </c>
      <c r="T20" s="190">
        <v>0</v>
      </c>
    </row>
    <row r="21" spans="1:20" x14ac:dyDescent="0.25">
      <c r="A21" s="26" t="s">
        <v>568</v>
      </c>
      <c r="B21" s="268" t="s">
        <v>536</v>
      </c>
      <c r="C21" s="82">
        <v>0</v>
      </c>
      <c r="D21" s="77">
        <v>0</v>
      </c>
      <c r="E21" s="82">
        <v>123836.46</v>
      </c>
      <c r="F21" s="82">
        <v>70627.5</v>
      </c>
      <c r="G21" s="83">
        <v>23764537.5</v>
      </c>
      <c r="H21" s="267">
        <v>0</v>
      </c>
      <c r="I21" s="190">
        <v>0</v>
      </c>
      <c r="J21" s="190">
        <v>0</v>
      </c>
      <c r="K21" s="190">
        <v>98808.86</v>
      </c>
      <c r="L21" s="190">
        <v>0</v>
      </c>
      <c r="M21" s="84">
        <v>0</v>
      </c>
      <c r="N21" s="84">
        <v>0</v>
      </c>
      <c r="O21" s="84">
        <f t="shared" si="0"/>
        <v>70627.5</v>
      </c>
      <c r="P21" s="190">
        <v>204249.94000000003</v>
      </c>
      <c r="Q21" s="190">
        <v>-75729.940000000031</v>
      </c>
      <c r="R21" s="190">
        <v>7744535</v>
      </c>
      <c r="S21" s="190">
        <f t="shared" si="2"/>
        <v>15891482.5</v>
      </c>
      <c r="T21" s="190">
        <v>0</v>
      </c>
    </row>
    <row r="22" spans="1:20" x14ac:dyDescent="0.25">
      <c r="A22" s="26" t="s">
        <v>534</v>
      </c>
      <c r="B22" s="268" t="s">
        <v>537</v>
      </c>
      <c r="C22" s="82">
        <v>0</v>
      </c>
      <c r="D22" s="77">
        <v>0</v>
      </c>
      <c r="E22" s="82">
        <v>123836.46</v>
      </c>
      <c r="F22" s="82">
        <v>70627.5</v>
      </c>
      <c r="G22" s="83">
        <v>23764537.5</v>
      </c>
      <c r="H22" s="267">
        <v>0</v>
      </c>
      <c r="I22" s="190">
        <v>0</v>
      </c>
      <c r="J22" s="190">
        <v>0</v>
      </c>
      <c r="K22" s="190">
        <v>98808.86</v>
      </c>
      <c r="L22" s="190">
        <v>0</v>
      </c>
      <c r="M22" s="84">
        <v>0</v>
      </c>
      <c r="N22" s="84">
        <v>0</v>
      </c>
      <c r="O22" s="84">
        <f t="shared" si="0"/>
        <v>70627.5</v>
      </c>
      <c r="P22" s="190">
        <v>144675</v>
      </c>
      <c r="Q22" s="190">
        <v>-16155</v>
      </c>
      <c r="R22" s="190">
        <v>7744535</v>
      </c>
      <c r="S22" s="190">
        <f t="shared" si="2"/>
        <v>15891482.5</v>
      </c>
      <c r="T22" s="190">
        <v>0</v>
      </c>
    </row>
    <row r="23" spans="1:20" x14ac:dyDescent="0.25">
      <c r="A23" s="291" t="s">
        <v>547</v>
      </c>
      <c r="B23" s="292" t="s">
        <v>548</v>
      </c>
      <c r="C23" s="82">
        <v>0</v>
      </c>
      <c r="D23" s="82">
        <v>0</v>
      </c>
      <c r="E23" s="82">
        <v>0</v>
      </c>
      <c r="F23" s="82">
        <v>0</v>
      </c>
      <c r="G23" s="83">
        <v>0</v>
      </c>
      <c r="H23" s="267">
        <v>0</v>
      </c>
      <c r="I23" s="267">
        <v>0</v>
      </c>
      <c r="J23" s="267">
        <v>0</v>
      </c>
      <c r="K23" s="267">
        <v>0</v>
      </c>
      <c r="L23" s="267">
        <v>0</v>
      </c>
      <c r="M23" s="267">
        <v>0</v>
      </c>
      <c r="N23" s="267">
        <v>0</v>
      </c>
      <c r="O23" s="267">
        <f t="shared" si="0"/>
        <v>0</v>
      </c>
      <c r="P23" s="190">
        <v>59574.940000000031</v>
      </c>
      <c r="Q23" s="190">
        <v>-59574.940000000031</v>
      </c>
      <c r="R23" s="190">
        <v>0</v>
      </c>
      <c r="S23" s="190">
        <f t="shared" si="2"/>
        <v>0</v>
      </c>
      <c r="T23" s="190">
        <v>0</v>
      </c>
    </row>
    <row r="24" spans="1:20" x14ac:dyDescent="0.25">
      <c r="A24" s="49" t="s">
        <v>21</v>
      </c>
      <c r="B24" s="128" t="s">
        <v>36</v>
      </c>
      <c r="C24" s="82">
        <v>2170582.15</v>
      </c>
      <c r="D24" s="77">
        <v>2319615.4900000002</v>
      </c>
      <c r="E24" s="82">
        <v>3297754.36</v>
      </c>
      <c r="F24" s="82">
        <v>3670737.4300000006</v>
      </c>
      <c r="G24" s="83">
        <v>108786354</v>
      </c>
      <c r="H24" s="267">
        <v>719688.33</v>
      </c>
      <c r="I24" s="190">
        <v>663369.94000000006</v>
      </c>
      <c r="J24" s="190">
        <v>853585.10999999987</v>
      </c>
      <c r="K24" s="190">
        <v>1123930.3600000001</v>
      </c>
      <c r="L24" s="190">
        <v>1005552.1700000006</v>
      </c>
      <c r="M24" s="84">
        <v>920099.55999999936</v>
      </c>
      <c r="N24" s="84">
        <v>639457.64000000013</v>
      </c>
      <c r="O24" s="84">
        <f t="shared" si="0"/>
        <v>1105628.0600000003</v>
      </c>
      <c r="P24" s="190">
        <v>815793.42</v>
      </c>
      <c r="Q24" s="190">
        <v>9602252.5800000001</v>
      </c>
      <c r="R24" s="190">
        <v>17490863.940000001</v>
      </c>
      <c r="S24" s="190">
        <f t="shared" si="2"/>
        <v>80877444.060000002</v>
      </c>
      <c r="T24" s="190">
        <v>9668668</v>
      </c>
    </row>
    <row r="25" spans="1:20" ht="21" x14ac:dyDescent="0.25">
      <c r="A25" s="18" t="s">
        <v>46</v>
      </c>
      <c r="B25" s="120" t="s">
        <v>585</v>
      </c>
      <c r="C25" s="82">
        <v>2170582.15</v>
      </c>
      <c r="D25" s="77">
        <v>2319615.4900000002</v>
      </c>
      <c r="E25" s="82">
        <v>3297754.36</v>
      </c>
      <c r="F25" s="82">
        <v>3670737.4300000006</v>
      </c>
      <c r="G25" s="83">
        <v>5079067</v>
      </c>
      <c r="H25" s="75">
        <v>719688.33</v>
      </c>
      <c r="I25" s="84">
        <v>564561.07999999996</v>
      </c>
      <c r="J25" s="84">
        <v>853585.1100000001</v>
      </c>
      <c r="K25" s="84">
        <v>1123930.3600000001</v>
      </c>
      <c r="L25" s="84">
        <v>1005552.1700000006</v>
      </c>
      <c r="M25" s="84">
        <v>920099.55999999936</v>
      </c>
      <c r="N25" s="84">
        <v>639457.64000000013</v>
      </c>
      <c r="O25" s="84">
        <f t="shared" si="0"/>
        <v>1105628.0600000003</v>
      </c>
      <c r="P25" s="84">
        <v>815793.42</v>
      </c>
      <c r="Q25" s="84">
        <v>1751818.58</v>
      </c>
      <c r="R25" s="84">
        <v>1763516.74</v>
      </c>
      <c r="S25" s="84">
        <f t="shared" si="2"/>
        <v>747938.26</v>
      </c>
      <c r="T25" s="84" t="s">
        <v>618</v>
      </c>
    </row>
    <row r="26" spans="1:20" x14ac:dyDescent="0.25">
      <c r="A26" s="195" t="s">
        <v>572</v>
      </c>
      <c r="B26" s="283" t="s">
        <v>583</v>
      </c>
      <c r="C26" s="82">
        <v>0</v>
      </c>
      <c r="D26" s="82">
        <v>0</v>
      </c>
      <c r="E26" s="82">
        <v>0</v>
      </c>
      <c r="F26" s="82">
        <v>0</v>
      </c>
      <c r="G26" s="83">
        <v>103577780.31999999</v>
      </c>
      <c r="H26" s="75">
        <v>0</v>
      </c>
      <c r="I26" s="75">
        <v>0</v>
      </c>
      <c r="J26" s="75">
        <v>0</v>
      </c>
      <c r="K26" s="75">
        <v>0</v>
      </c>
      <c r="L26" s="75">
        <v>0</v>
      </c>
      <c r="M26" s="75">
        <v>0</v>
      </c>
      <c r="N26" s="75">
        <v>0</v>
      </c>
      <c r="O26" s="75">
        <f t="shared" si="0"/>
        <v>0</v>
      </c>
      <c r="P26" s="75">
        <v>0</v>
      </c>
      <c r="Q26" s="75">
        <v>7850433</v>
      </c>
      <c r="R26" s="75">
        <v>15727347.199999999</v>
      </c>
      <c r="S26" s="75">
        <f t="shared" si="2"/>
        <v>80000000.11999999</v>
      </c>
      <c r="T26" s="75">
        <v>8000000</v>
      </c>
    </row>
    <row r="27" spans="1:20" x14ac:dyDescent="0.25">
      <c r="A27" s="284" t="s">
        <v>569</v>
      </c>
      <c r="B27" s="283" t="s">
        <v>193</v>
      </c>
      <c r="C27" s="82">
        <v>0</v>
      </c>
      <c r="D27" s="82">
        <v>0</v>
      </c>
      <c r="E27" s="82">
        <v>0</v>
      </c>
      <c r="F27" s="82">
        <v>0</v>
      </c>
      <c r="G27" s="83">
        <v>103577780.31999999</v>
      </c>
      <c r="H27" s="75">
        <v>0</v>
      </c>
      <c r="I27" s="75">
        <v>0</v>
      </c>
      <c r="J27" s="75">
        <v>0</v>
      </c>
      <c r="K27" s="75">
        <v>0</v>
      </c>
      <c r="L27" s="75">
        <v>0</v>
      </c>
      <c r="M27" s="75">
        <v>0</v>
      </c>
      <c r="N27" s="75">
        <v>0</v>
      </c>
      <c r="O27" s="75">
        <f t="shared" si="0"/>
        <v>0</v>
      </c>
      <c r="P27" s="75">
        <v>0</v>
      </c>
      <c r="Q27" s="75">
        <v>7850433</v>
      </c>
      <c r="R27" s="75">
        <v>15727347.199999999</v>
      </c>
      <c r="S27" s="75">
        <f t="shared" si="2"/>
        <v>80000000.11999999</v>
      </c>
      <c r="T27" s="75">
        <v>8000000</v>
      </c>
    </row>
    <row r="28" spans="1:20" x14ac:dyDescent="0.25">
      <c r="A28" s="284" t="s">
        <v>570</v>
      </c>
      <c r="B28" s="283" t="s">
        <v>584</v>
      </c>
      <c r="C28" s="82">
        <v>0</v>
      </c>
      <c r="D28" s="82">
        <v>0</v>
      </c>
      <c r="E28" s="82">
        <v>0</v>
      </c>
      <c r="F28" s="82">
        <v>0</v>
      </c>
      <c r="G28" s="83">
        <v>103577780.31999999</v>
      </c>
      <c r="H28" s="75">
        <v>0</v>
      </c>
      <c r="I28" s="75">
        <v>0</v>
      </c>
      <c r="J28" s="75">
        <v>0</v>
      </c>
      <c r="K28" s="75">
        <v>0</v>
      </c>
      <c r="L28" s="75">
        <v>0</v>
      </c>
      <c r="M28" s="75">
        <v>0</v>
      </c>
      <c r="N28" s="75">
        <v>0</v>
      </c>
      <c r="O28" s="75">
        <f t="shared" si="0"/>
        <v>0</v>
      </c>
      <c r="P28" s="75">
        <v>0</v>
      </c>
      <c r="Q28" s="75">
        <v>7850433</v>
      </c>
      <c r="R28" s="75">
        <v>15727347.199999999</v>
      </c>
      <c r="S28" s="75">
        <f t="shared" si="2"/>
        <v>80000000.11999999</v>
      </c>
      <c r="T28" s="75">
        <v>8000000</v>
      </c>
    </row>
    <row r="29" spans="1:20" x14ac:dyDescent="0.25">
      <c r="A29" s="18" t="s">
        <v>571</v>
      </c>
      <c r="B29" s="120" t="s">
        <v>586</v>
      </c>
      <c r="C29" s="82">
        <v>0</v>
      </c>
      <c r="D29" s="77">
        <v>0</v>
      </c>
      <c r="E29" s="82">
        <v>0</v>
      </c>
      <c r="F29" s="186">
        <v>0</v>
      </c>
      <c r="G29" s="259">
        <v>0</v>
      </c>
      <c r="H29" s="75">
        <v>0</v>
      </c>
      <c r="I29" s="84">
        <v>98808.86</v>
      </c>
      <c r="J29" s="84">
        <v>0</v>
      </c>
      <c r="K29" s="84">
        <v>0</v>
      </c>
      <c r="L29" s="84">
        <v>0</v>
      </c>
      <c r="M29" s="84">
        <v>0</v>
      </c>
      <c r="N29" s="84">
        <v>0</v>
      </c>
      <c r="O29" s="84">
        <f t="shared" si="0"/>
        <v>0</v>
      </c>
      <c r="P29" s="84">
        <v>0</v>
      </c>
      <c r="Q29" s="84">
        <v>0</v>
      </c>
      <c r="R29" s="84">
        <v>0</v>
      </c>
      <c r="S29" s="84">
        <f t="shared" si="2"/>
        <v>0</v>
      </c>
      <c r="T29" s="84">
        <v>0</v>
      </c>
    </row>
    <row r="30" spans="1:20" ht="13.5" customHeight="1" x14ac:dyDescent="0.25">
      <c r="A30" s="48" t="s">
        <v>22</v>
      </c>
      <c r="B30" s="129" t="s">
        <v>37</v>
      </c>
      <c r="C30" s="91">
        <v>-2170582.15</v>
      </c>
      <c r="D30" s="94">
        <v>-2319615.4900000002</v>
      </c>
      <c r="E30" s="91">
        <v>-3173917.9</v>
      </c>
      <c r="F30" s="91">
        <v>-3600109.9300000006</v>
      </c>
      <c r="G30" s="95">
        <v>-84892310</v>
      </c>
      <c r="H30" s="92">
        <v>-719688.33</v>
      </c>
      <c r="I30" s="93">
        <v>-663369.94000000006</v>
      </c>
      <c r="J30" s="93">
        <v>-853585.10999999987</v>
      </c>
      <c r="K30" s="93">
        <v>-1025121.5</v>
      </c>
      <c r="L30" s="93">
        <v>-1005552.1700000006</v>
      </c>
      <c r="M30" s="93">
        <v>-920099.55999999936</v>
      </c>
      <c r="N30" s="93">
        <v>-639457.64000000013</v>
      </c>
      <c r="O30" s="93">
        <f t="shared" si="0"/>
        <v>-1035000.5600000003</v>
      </c>
      <c r="P30" s="93">
        <v>-611543.48</v>
      </c>
      <c r="Q30" s="93">
        <v>-9677982.5199999996</v>
      </c>
      <c r="R30" s="93">
        <v>-9746328.9399999995</v>
      </c>
      <c r="S30" s="93">
        <f>G30-P30-Q30-R30</f>
        <v>-64856455.060000002</v>
      </c>
      <c r="T30" s="93" t="s">
        <v>619</v>
      </c>
    </row>
    <row r="31" spans="1:20" x14ac:dyDescent="0.25">
      <c r="A31" s="50" t="s">
        <v>23</v>
      </c>
      <c r="B31" s="130" t="s">
        <v>38</v>
      </c>
      <c r="C31" s="82"/>
      <c r="D31" s="77"/>
      <c r="E31" s="82"/>
      <c r="F31" s="184"/>
      <c r="G31" s="351"/>
      <c r="H31" s="75"/>
      <c r="I31" s="84"/>
      <c r="J31" s="84"/>
      <c r="K31" s="90"/>
      <c r="L31" s="84"/>
      <c r="M31" s="84"/>
      <c r="N31" s="84"/>
      <c r="O31" s="84"/>
      <c r="P31" s="84"/>
      <c r="Q31" s="84"/>
      <c r="R31" s="84"/>
      <c r="S31" s="84"/>
      <c r="T31" s="84"/>
    </row>
    <row r="32" spans="1:20" x14ac:dyDescent="0.25">
      <c r="A32" s="50" t="s">
        <v>20</v>
      </c>
      <c r="B32" s="130" t="s">
        <v>35</v>
      </c>
      <c r="C32" s="82">
        <v>2001412.84</v>
      </c>
      <c r="D32" s="77">
        <v>0</v>
      </c>
      <c r="E32" s="82">
        <v>0</v>
      </c>
      <c r="F32" s="82">
        <v>0</v>
      </c>
      <c r="G32" s="83">
        <v>0</v>
      </c>
      <c r="H32" s="75">
        <v>0</v>
      </c>
      <c r="I32" s="84">
        <v>0</v>
      </c>
      <c r="J32" s="84">
        <v>0</v>
      </c>
      <c r="K32" s="84">
        <v>0</v>
      </c>
      <c r="L32" s="84">
        <v>0</v>
      </c>
      <c r="M32" s="84">
        <v>0</v>
      </c>
      <c r="N32" s="84">
        <v>0</v>
      </c>
      <c r="O32" s="84">
        <f t="shared" si="0"/>
        <v>0</v>
      </c>
      <c r="P32" s="84">
        <v>0</v>
      </c>
      <c r="Q32" s="84">
        <v>0</v>
      </c>
      <c r="R32" s="84">
        <v>0</v>
      </c>
      <c r="S32" s="84">
        <f t="shared" si="2"/>
        <v>0</v>
      </c>
      <c r="T32" s="84">
        <v>0</v>
      </c>
    </row>
    <row r="33" spans="1:20" ht="21" x14ac:dyDescent="0.25">
      <c r="A33" s="223" t="s">
        <v>539</v>
      </c>
      <c r="B33" s="266" t="s">
        <v>538</v>
      </c>
      <c r="C33" s="82">
        <v>2001412.84</v>
      </c>
      <c r="D33" s="77">
        <v>0</v>
      </c>
      <c r="E33" s="82">
        <v>0</v>
      </c>
      <c r="F33" s="82">
        <v>0</v>
      </c>
      <c r="G33" s="83">
        <v>0</v>
      </c>
      <c r="H33" s="75">
        <v>0</v>
      </c>
      <c r="I33" s="84">
        <v>0</v>
      </c>
      <c r="J33" s="84">
        <v>0</v>
      </c>
      <c r="K33" s="84">
        <v>0</v>
      </c>
      <c r="L33" s="84">
        <v>0</v>
      </c>
      <c r="M33" s="84">
        <v>0</v>
      </c>
      <c r="N33" s="84">
        <v>0</v>
      </c>
      <c r="O33" s="84">
        <f t="shared" si="0"/>
        <v>0</v>
      </c>
      <c r="P33" s="84">
        <v>0</v>
      </c>
      <c r="Q33" s="84">
        <v>0</v>
      </c>
      <c r="R33" s="84">
        <v>0</v>
      </c>
      <c r="S33" s="84">
        <f t="shared" si="2"/>
        <v>0</v>
      </c>
      <c r="T33" s="84">
        <v>0</v>
      </c>
    </row>
    <row r="34" spans="1:20" x14ac:dyDescent="0.25">
      <c r="A34" s="50" t="s">
        <v>21</v>
      </c>
      <c r="B34" s="130" t="s">
        <v>36</v>
      </c>
      <c r="C34" s="82">
        <v>213097.16</v>
      </c>
      <c r="D34" s="77">
        <v>0</v>
      </c>
      <c r="E34" s="82">
        <v>148211.70000000001</v>
      </c>
      <c r="F34" s="82">
        <v>162510.28000000003</v>
      </c>
      <c r="G34" s="83">
        <v>14786781</v>
      </c>
      <c r="H34" s="75">
        <v>0</v>
      </c>
      <c r="I34" s="84">
        <v>84471.63</v>
      </c>
      <c r="J34" s="84">
        <v>27530.080000000002</v>
      </c>
      <c r="K34" s="84">
        <v>36209.99</v>
      </c>
      <c r="L34" s="84">
        <v>36537.590000000011</v>
      </c>
      <c r="M34" s="84">
        <v>37001.260000000038</v>
      </c>
      <c r="N34" s="84">
        <v>37365.569999999949</v>
      </c>
      <c r="O34" s="84">
        <f t="shared" si="0"/>
        <v>51605.86000000003</v>
      </c>
      <c r="P34" s="84">
        <v>42841.550000000039</v>
      </c>
      <c r="Q34" s="84">
        <v>14652520.449999999</v>
      </c>
      <c r="R34" s="84">
        <v>45825.289999999986</v>
      </c>
      <c r="S34" s="84">
        <f t="shared" si="2"/>
        <v>45593.710000000014</v>
      </c>
      <c r="T34" s="84">
        <v>45001</v>
      </c>
    </row>
    <row r="35" spans="1:20" x14ac:dyDescent="0.25">
      <c r="A35" s="13" t="s">
        <v>573</v>
      </c>
      <c r="B35" s="283" t="s">
        <v>587</v>
      </c>
      <c r="C35" s="82">
        <v>0</v>
      </c>
      <c r="D35" s="77">
        <v>0</v>
      </c>
      <c r="E35" s="82">
        <v>0</v>
      </c>
      <c r="F35" s="82">
        <v>0</v>
      </c>
      <c r="G35" s="83">
        <v>14607874</v>
      </c>
      <c r="H35" s="75">
        <v>0</v>
      </c>
      <c r="I35" s="84">
        <v>0</v>
      </c>
      <c r="J35" s="84">
        <v>0</v>
      </c>
      <c r="K35" s="84">
        <v>0</v>
      </c>
      <c r="L35" s="84">
        <v>0</v>
      </c>
      <c r="M35" s="84">
        <v>0</v>
      </c>
      <c r="N35" s="84">
        <v>0</v>
      </c>
      <c r="O35" s="84">
        <f t="shared" si="0"/>
        <v>0</v>
      </c>
      <c r="P35" s="84">
        <v>0</v>
      </c>
      <c r="Q35" s="84">
        <v>14607874</v>
      </c>
      <c r="R35" s="84">
        <v>0</v>
      </c>
      <c r="S35" s="84">
        <f t="shared" si="2"/>
        <v>0</v>
      </c>
      <c r="T35" s="84">
        <v>0</v>
      </c>
    </row>
    <row r="36" spans="1:20" x14ac:dyDescent="0.25">
      <c r="A36" s="18" t="s">
        <v>574</v>
      </c>
      <c r="B36" s="121" t="s">
        <v>577</v>
      </c>
      <c r="C36" s="82">
        <v>0</v>
      </c>
      <c r="D36" s="77">
        <v>0</v>
      </c>
      <c r="E36" s="82">
        <v>148211.70000000001</v>
      </c>
      <c r="F36" s="82">
        <v>148736.97000000003</v>
      </c>
      <c r="G36" s="83">
        <v>156700</v>
      </c>
      <c r="H36" s="75">
        <v>0</v>
      </c>
      <c r="I36" s="84">
        <v>83732.289999999994</v>
      </c>
      <c r="J36" s="84">
        <v>28269.420000000013</v>
      </c>
      <c r="K36" s="84">
        <v>36209.99</v>
      </c>
      <c r="L36" s="84">
        <v>36537.590000000011</v>
      </c>
      <c r="M36" s="84">
        <v>37001.260000000038</v>
      </c>
      <c r="N36" s="84">
        <v>37365.569999999949</v>
      </c>
      <c r="O36" s="84">
        <f t="shared" si="0"/>
        <v>37832.550000000032</v>
      </c>
      <c r="P36" s="84">
        <v>38399.720000000038</v>
      </c>
      <c r="Q36" s="84">
        <v>38936.279999999962</v>
      </c>
      <c r="R36" s="84">
        <v>39488.169999999984</v>
      </c>
      <c r="S36" s="84">
        <f t="shared" si="2"/>
        <v>39875.830000000016</v>
      </c>
      <c r="T36" s="84">
        <v>40226</v>
      </c>
    </row>
    <row r="37" spans="1:20" x14ac:dyDescent="0.25">
      <c r="A37" s="18" t="s">
        <v>575</v>
      </c>
      <c r="B37" s="121" t="s">
        <v>578</v>
      </c>
      <c r="C37" s="82">
        <v>0</v>
      </c>
      <c r="D37" s="77">
        <v>0</v>
      </c>
      <c r="E37" s="77">
        <v>0</v>
      </c>
      <c r="F37" s="77">
        <v>13773.31</v>
      </c>
      <c r="G37" s="161">
        <v>22207</v>
      </c>
      <c r="H37" s="75">
        <v>0</v>
      </c>
      <c r="I37" s="84">
        <v>739.34</v>
      </c>
      <c r="J37" s="84">
        <v>-739.34</v>
      </c>
      <c r="K37" s="84">
        <v>0</v>
      </c>
      <c r="L37" s="84">
        <v>0</v>
      </c>
      <c r="M37" s="84">
        <v>0</v>
      </c>
      <c r="N37" s="84">
        <v>0</v>
      </c>
      <c r="O37" s="84">
        <f t="shared" si="0"/>
        <v>13773.31</v>
      </c>
      <c r="P37" s="84">
        <v>4441.83</v>
      </c>
      <c r="Q37" s="84">
        <v>5710.17</v>
      </c>
      <c r="R37" s="84">
        <v>6337.1200000000008</v>
      </c>
      <c r="S37" s="84">
        <f t="shared" si="2"/>
        <v>5717.8799999999974</v>
      </c>
      <c r="T37" s="84">
        <v>4775</v>
      </c>
    </row>
    <row r="38" spans="1:20" x14ac:dyDescent="0.25">
      <c r="A38" s="18" t="s">
        <v>576</v>
      </c>
      <c r="B38" s="121" t="s">
        <v>579</v>
      </c>
      <c r="C38" s="82">
        <v>213097.16</v>
      </c>
      <c r="D38" s="77">
        <v>0</v>
      </c>
      <c r="E38" s="82">
        <v>0</v>
      </c>
      <c r="F38" s="82">
        <v>0</v>
      </c>
      <c r="G38" s="83">
        <v>0</v>
      </c>
      <c r="H38" s="75">
        <v>0</v>
      </c>
      <c r="I38" s="84">
        <v>0</v>
      </c>
      <c r="J38" s="84">
        <v>0</v>
      </c>
      <c r="K38" s="98">
        <v>0</v>
      </c>
      <c r="L38" s="84">
        <v>0</v>
      </c>
      <c r="M38" s="84">
        <v>0</v>
      </c>
      <c r="N38" s="84">
        <v>0</v>
      </c>
      <c r="O38" s="84">
        <f t="shared" si="0"/>
        <v>0</v>
      </c>
      <c r="P38" s="181">
        <f t="shared" ref="P38" si="3">H38-M38-N38-O38</f>
        <v>0</v>
      </c>
      <c r="Q38" s="181">
        <v>0</v>
      </c>
      <c r="R38" s="181">
        <v>0</v>
      </c>
      <c r="S38" s="181">
        <f t="shared" si="2"/>
        <v>0</v>
      </c>
      <c r="T38" s="181">
        <v>0</v>
      </c>
    </row>
    <row r="39" spans="1:20" ht="14.5" customHeight="1" x14ac:dyDescent="0.25">
      <c r="A39" s="99" t="s">
        <v>265</v>
      </c>
      <c r="B39" s="131" t="s">
        <v>266</v>
      </c>
      <c r="C39" s="91">
        <v>1788315.68</v>
      </c>
      <c r="D39" s="94">
        <v>0</v>
      </c>
      <c r="E39" s="91">
        <v>-148211.70000000001</v>
      </c>
      <c r="F39" s="91">
        <v>-162510.28000000003</v>
      </c>
      <c r="G39" s="95">
        <v>-14786781</v>
      </c>
      <c r="H39" s="92">
        <v>0</v>
      </c>
      <c r="I39" s="93">
        <v>-84471.63</v>
      </c>
      <c r="J39" s="93">
        <v>-27530.080000000002</v>
      </c>
      <c r="K39" s="105">
        <v>-36209.99</v>
      </c>
      <c r="L39" s="93">
        <v>-36537.590000000011</v>
      </c>
      <c r="M39" s="93">
        <v>-37001.260000000038</v>
      </c>
      <c r="N39" s="93">
        <v>-37365.569999999949</v>
      </c>
      <c r="O39" s="93">
        <f t="shared" si="0"/>
        <v>-51605.86000000003</v>
      </c>
      <c r="P39" s="93">
        <v>-42841.550000000039</v>
      </c>
      <c r="Q39" s="93">
        <v>-14652520.449999999</v>
      </c>
      <c r="R39" s="93">
        <v>-45825.289999999986</v>
      </c>
      <c r="S39" s="93">
        <f t="shared" si="2"/>
        <v>-45593.710000000014</v>
      </c>
      <c r="T39" s="93">
        <v>-45001</v>
      </c>
    </row>
    <row r="40" spans="1:20" x14ac:dyDescent="0.25">
      <c r="A40" s="48" t="s">
        <v>24</v>
      </c>
      <c r="B40" s="129" t="s">
        <v>39</v>
      </c>
      <c r="C40" s="91">
        <v>2411965.7799999998</v>
      </c>
      <c r="D40" s="103">
        <v>3215454.13</v>
      </c>
      <c r="E40" s="91">
        <v>21756051.079999998</v>
      </c>
      <c r="F40" s="91">
        <v>31743164.990000002</v>
      </c>
      <c r="G40" s="95">
        <v>-54253187</v>
      </c>
      <c r="H40" s="92">
        <v>545043.00999999989</v>
      </c>
      <c r="I40" s="93">
        <v>11746683.1</v>
      </c>
      <c r="J40" s="93">
        <v>5453416.7100000009</v>
      </c>
      <c r="K40" s="90">
        <v>3803790.55</v>
      </c>
      <c r="L40" s="93">
        <v>7807302.4799999977</v>
      </c>
      <c r="M40" s="93">
        <v>2312512.5500000035</v>
      </c>
      <c r="N40" s="93">
        <v>11738516.659999996</v>
      </c>
      <c r="O40" s="93">
        <f t="shared" si="0"/>
        <v>9884833.3000000045</v>
      </c>
      <c r="P40" s="93">
        <v>10150203.690000001</v>
      </c>
      <c r="Q40" s="93">
        <v>-17004475.690000001</v>
      </c>
      <c r="R40" s="93">
        <v>9169256.2400000002</v>
      </c>
      <c r="S40" s="93">
        <f t="shared" si="2"/>
        <v>-56568171.240000002</v>
      </c>
      <c r="T40" s="93">
        <v>-229115</v>
      </c>
    </row>
    <row r="41" spans="1:20" x14ac:dyDescent="0.25">
      <c r="A41" s="49" t="s">
        <v>25</v>
      </c>
      <c r="B41" s="128" t="s">
        <v>40</v>
      </c>
      <c r="C41" s="82">
        <v>2412711.5699999998</v>
      </c>
      <c r="D41" s="79">
        <v>3151965.87</v>
      </c>
      <c r="E41" s="82">
        <v>21802918.800000001</v>
      </c>
      <c r="F41" s="82">
        <v>31729579.509999998</v>
      </c>
      <c r="G41" s="83">
        <v>-54219213</v>
      </c>
      <c r="H41" s="75">
        <v>545043.00999999978</v>
      </c>
      <c r="I41" s="84">
        <v>11417974.189999999</v>
      </c>
      <c r="J41" s="84">
        <v>5989243.3300000019</v>
      </c>
      <c r="K41" s="97">
        <v>3850658.27</v>
      </c>
      <c r="L41" s="84">
        <v>8216298.5799999973</v>
      </c>
      <c r="M41" s="84">
        <v>1904931.0600000033</v>
      </c>
      <c r="N41" s="84">
        <v>11776883.710000001</v>
      </c>
      <c r="O41" s="84">
        <f t="shared" si="0"/>
        <v>9831466.1599999964</v>
      </c>
      <c r="P41" s="84">
        <v>10174311.329999998</v>
      </c>
      <c r="Q41" s="84">
        <v>-16641253.329999998</v>
      </c>
      <c r="R41" s="84">
        <v>8875850.9399999976</v>
      </c>
      <c r="S41" s="84">
        <f t="shared" si="2"/>
        <v>-56628121.939999998</v>
      </c>
      <c r="T41" s="84">
        <v>81589754</v>
      </c>
    </row>
    <row r="42" spans="1:20" ht="15.5" customHeight="1" x14ac:dyDescent="0.25">
      <c r="A42" s="26" t="s">
        <v>26</v>
      </c>
      <c r="B42" s="117" t="s">
        <v>41</v>
      </c>
      <c r="C42" s="82">
        <v>-745.79</v>
      </c>
      <c r="D42" s="80">
        <v>63488.26</v>
      </c>
      <c r="E42" s="82">
        <v>-46867.72</v>
      </c>
      <c r="F42" s="82">
        <v>13585.48</v>
      </c>
      <c r="G42" s="83">
        <v>-18100</v>
      </c>
      <c r="H42" s="75">
        <v>0</v>
      </c>
      <c r="I42" s="84">
        <v>328708.90999999997</v>
      </c>
      <c r="J42" s="84">
        <v>-535826.62</v>
      </c>
      <c r="K42" s="84">
        <v>-46867.72</v>
      </c>
      <c r="L42" s="84">
        <v>-408996.1</v>
      </c>
      <c r="M42" s="84">
        <v>407581.49</v>
      </c>
      <c r="N42" s="84">
        <v>-38367.050000000017</v>
      </c>
      <c r="O42" s="84">
        <f t="shared" si="0"/>
        <v>53367.139999999985</v>
      </c>
      <c r="P42" s="84">
        <v>-8232.8799999999992</v>
      </c>
      <c r="Q42" s="84">
        <v>-46368.12</v>
      </c>
      <c r="R42" s="84">
        <v>69508.680000000008</v>
      </c>
      <c r="S42" s="84">
        <f t="shared" si="2"/>
        <v>-33007.680000000008</v>
      </c>
      <c r="T42" s="84">
        <v>105514</v>
      </c>
    </row>
    <row r="43" spans="1:20" x14ac:dyDescent="0.25">
      <c r="A43" s="47" t="s">
        <v>27</v>
      </c>
      <c r="B43" s="132" t="s">
        <v>42</v>
      </c>
      <c r="C43" s="188">
        <v>609808.11</v>
      </c>
      <c r="D43" s="104">
        <v>3021773.89</v>
      </c>
      <c r="E43" s="188">
        <v>6237228.0199999996</v>
      </c>
      <c r="F43" s="188">
        <v>27993279.100000001</v>
      </c>
      <c r="G43" s="100">
        <v>59736444</v>
      </c>
      <c r="H43" s="101">
        <v>6174485.5499999998</v>
      </c>
      <c r="I43" s="102">
        <v>62742.469999999739</v>
      </c>
      <c r="J43" s="102">
        <v>18528954.129999999</v>
      </c>
      <c r="K43" s="102">
        <v>23982370.84</v>
      </c>
      <c r="L43" s="102">
        <v>27993279.100000001</v>
      </c>
      <c r="M43" s="102">
        <v>35800581.579999998</v>
      </c>
      <c r="N43" s="102">
        <v>38113094.130000003</v>
      </c>
      <c r="O43" s="102">
        <f t="shared" si="0"/>
        <v>-73913675.710000008</v>
      </c>
      <c r="P43" s="102">
        <v>59736444.089999996</v>
      </c>
      <c r="Q43" s="102">
        <v>69886647.780000001</v>
      </c>
      <c r="R43" s="102">
        <v>52882171.960000001</v>
      </c>
      <c r="S43" s="102">
        <f>R44</f>
        <v>62051428.200000003</v>
      </c>
      <c r="T43" s="102">
        <v>5483257</v>
      </c>
    </row>
    <row r="44" spans="1:20" x14ac:dyDescent="0.25">
      <c r="A44" s="48" t="s">
        <v>28</v>
      </c>
      <c r="B44" s="129" t="s">
        <v>43</v>
      </c>
      <c r="C44" s="91">
        <v>3021773.89</v>
      </c>
      <c r="D44" s="94">
        <v>6237228.0199999996</v>
      </c>
      <c r="E44" s="91">
        <v>27993279.100000001</v>
      </c>
      <c r="F44" s="91">
        <v>59736444.089999996</v>
      </c>
      <c r="G44" s="95">
        <v>5483257</v>
      </c>
      <c r="H44" s="92">
        <v>6719528.5599999996</v>
      </c>
      <c r="I44" s="93">
        <v>11809425.57</v>
      </c>
      <c r="J44" s="93">
        <v>23982370.84</v>
      </c>
      <c r="K44" s="93">
        <v>27786161.390000001</v>
      </c>
      <c r="L44" s="93">
        <v>35800581.579999998</v>
      </c>
      <c r="M44" s="93">
        <v>38113094.130000003</v>
      </c>
      <c r="N44" s="93">
        <v>49851610.790000007</v>
      </c>
      <c r="O44" s="93">
        <f t="shared" si="0"/>
        <v>-64028842.410000011</v>
      </c>
      <c r="P44" s="93">
        <v>69886647.780000001</v>
      </c>
      <c r="Q44" s="93">
        <v>52882172</v>
      </c>
      <c r="R44" s="93">
        <v>62051428.200000003</v>
      </c>
      <c r="S44" s="93">
        <f>G44</f>
        <v>5483257</v>
      </c>
      <c r="T44" s="93" t="s">
        <v>620</v>
      </c>
    </row>
    <row r="45" spans="1:20" x14ac:dyDescent="0.25">
      <c r="A45" s="13" t="s">
        <v>29</v>
      </c>
      <c r="B45" s="127" t="s">
        <v>44</v>
      </c>
      <c r="C45" s="82">
        <v>0</v>
      </c>
      <c r="D45" s="78">
        <v>0</v>
      </c>
      <c r="E45" s="82">
        <v>0</v>
      </c>
      <c r="F45" s="82">
        <v>0</v>
      </c>
      <c r="G45" s="83">
        <v>0</v>
      </c>
      <c r="H45" s="75">
        <v>0</v>
      </c>
      <c r="I45" s="84">
        <v>94035.96</v>
      </c>
      <c r="J45" s="84">
        <v>0</v>
      </c>
      <c r="K45" s="84">
        <v>0</v>
      </c>
      <c r="L45" s="84">
        <v>0</v>
      </c>
      <c r="M45" s="84">
        <v>0</v>
      </c>
      <c r="N45" s="84">
        <v>0</v>
      </c>
      <c r="O45" s="84">
        <f t="shared" si="0"/>
        <v>0</v>
      </c>
      <c r="P45" s="84">
        <v>0</v>
      </c>
      <c r="Q45" s="84">
        <v>0</v>
      </c>
      <c r="R45" s="84">
        <v>0</v>
      </c>
      <c r="S45" s="84">
        <f t="shared" si="2"/>
        <v>0</v>
      </c>
      <c r="T45" s="84">
        <v>0</v>
      </c>
    </row>
    <row r="46" spans="1:20" x14ac:dyDescent="0.25">
      <c r="C46" s="82"/>
      <c r="D46" s="77"/>
      <c r="E46" s="82"/>
      <c r="F46" s="82"/>
      <c r="G46" s="82"/>
      <c r="H46" s="78"/>
      <c r="I46" s="82"/>
      <c r="J46" s="82"/>
      <c r="K46" s="82"/>
      <c r="L46" s="82"/>
      <c r="M46" s="82"/>
      <c r="N46" s="82"/>
      <c r="O46" s="82"/>
    </row>
    <row r="47" spans="1:20" x14ac:dyDescent="0.25">
      <c r="A47" s="9"/>
      <c r="B47" s="9"/>
      <c r="D47" s="38"/>
      <c r="H47" s="40"/>
      <c r="Q47" s="177"/>
    </row>
    <row r="48" spans="1:20" x14ac:dyDescent="0.25">
      <c r="D48" s="38"/>
      <c r="H48" s="39"/>
    </row>
    <row r="49" spans="4:8" x14ac:dyDescent="0.25">
      <c r="D49" s="39"/>
      <c r="H49" s="41"/>
    </row>
    <row r="50" spans="4:8" x14ac:dyDescent="0.25">
      <c r="D50" s="39"/>
      <c r="H50" s="41"/>
    </row>
    <row r="51" spans="4:8" x14ac:dyDescent="0.25">
      <c r="D51" s="38"/>
      <c r="H51" s="39"/>
    </row>
    <row r="52" spans="4:8" x14ac:dyDescent="0.25">
      <c r="D52" s="38"/>
    </row>
    <row r="53" spans="4:8" x14ac:dyDescent="0.25">
      <c r="D53" s="39"/>
    </row>
    <row r="54" spans="4:8" x14ac:dyDescent="0.25">
      <c r="D54" s="39"/>
    </row>
    <row r="55" spans="4:8" x14ac:dyDescent="0.25">
      <c r="D55" s="39"/>
    </row>
    <row r="56" spans="4:8" x14ac:dyDescent="0.25">
      <c r="D56" s="38"/>
    </row>
    <row r="57" spans="4:8" x14ac:dyDescent="0.25">
      <c r="D57" s="38"/>
    </row>
    <row r="58" spans="4:8" x14ac:dyDescent="0.25">
      <c r="D58" s="39"/>
    </row>
    <row r="59" spans="4:8" x14ac:dyDescent="0.25">
      <c r="D59" s="39"/>
    </row>
    <row r="60" spans="4:8" x14ac:dyDescent="0.25">
      <c r="D60" s="38"/>
    </row>
    <row r="61" spans="4:8" x14ac:dyDescent="0.25">
      <c r="D61" s="38"/>
    </row>
    <row r="62" spans="4:8" x14ac:dyDescent="0.25">
      <c r="D62" s="39"/>
    </row>
    <row r="63" spans="4:8" x14ac:dyDescent="0.25">
      <c r="D63" s="39"/>
    </row>
    <row r="64" spans="4:8" x14ac:dyDescent="0.25">
      <c r="D64" s="37"/>
    </row>
    <row r="65" spans="4:4" x14ac:dyDescent="0.25">
      <c r="D65" s="38"/>
    </row>
    <row r="66" spans="4:4" x14ac:dyDescent="0.25">
      <c r="D66" s="38"/>
    </row>
    <row r="67" spans="4:4" x14ac:dyDescent="0.25">
      <c r="D67" s="38"/>
    </row>
    <row r="68" spans="4:4" x14ac:dyDescent="0.25">
      <c r="D68" s="38"/>
    </row>
    <row r="69" spans="4:4" x14ac:dyDescent="0.25">
      <c r="D69" s="37"/>
    </row>
  </sheetData>
  <mergeCells count="2">
    <mergeCell ref="C1:G1"/>
    <mergeCell ref="H1:T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31539-0F6F-42DD-A430-B8FB6B0696E2}">
  <sheetPr>
    <tabColor theme="6" tint="0.79998168889431442"/>
  </sheetPr>
  <dimension ref="A2:Q39"/>
  <sheetViews>
    <sheetView showGridLines="0" zoomScale="70" zoomScaleNormal="70" workbookViewId="0">
      <selection activeCell="M18" sqref="M18"/>
    </sheetView>
  </sheetViews>
  <sheetFormatPr defaultRowHeight="12" outlineLevelRow="1" x14ac:dyDescent="0.3"/>
  <cols>
    <col min="1" max="1" width="4.54296875" style="54" customWidth="1"/>
    <col min="2" max="2" width="32" style="54" customWidth="1"/>
    <col min="3" max="3" width="38.1796875" style="54" customWidth="1"/>
    <col min="4" max="5" width="2.6328125" style="54" customWidth="1"/>
    <col min="6" max="6" width="34.7265625" style="54" customWidth="1"/>
    <col min="7" max="10" width="10.6328125" style="54" customWidth="1"/>
    <col min="11" max="11" width="11.1796875" style="54" customWidth="1"/>
    <col min="12" max="12" width="11.26953125" style="54" customWidth="1"/>
    <col min="13" max="13" width="10.453125" style="54" customWidth="1"/>
    <col min="14" max="16384" width="8.7265625" style="54"/>
  </cols>
  <sheetData>
    <row r="2" spans="1:17" x14ac:dyDescent="0.3">
      <c r="A2" s="54" t="s">
        <v>259</v>
      </c>
    </row>
    <row r="3" spans="1:17" ht="14.5" x14ac:dyDescent="0.35">
      <c r="A3" s="220"/>
      <c r="B3" s="218" t="s">
        <v>477</v>
      </c>
      <c r="C3" s="219"/>
      <c r="D3" s="215"/>
      <c r="E3" s="221"/>
      <c r="F3" s="218" t="s">
        <v>513</v>
      </c>
      <c r="G3" s="219"/>
      <c r="H3" s="219"/>
      <c r="I3" s="219"/>
      <c r="J3" s="219"/>
      <c r="K3" s="219"/>
      <c r="L3" s="219"/>
    </row>
    <row r="4" spans="1:17" outlineLevel="1" x14ac:dyDescent="0.3">
      <c r="F4" s="208" t="s">
        <v>612</v>
      </c>
    </row>
    <row r="5" spans="1:17" outlineLevel="1" x14ac:dyDescent="0.3"/>
    <row r="6" spans="1:17" ht="21.5" customHeight="1" outlineLevel="1" x14ac:dyDescent="0.3">
      <c r="B6" s="359" t="s">
        <v>479</v>
      </c>
      <c r="C6" s="359"/>
      <c r="F6" s="201" t="s">
        <v>443</v>
      </c>
      <c r="G6" s="202" t="s">
        <v>444</v>
      </c>
      <c r="H6" s="203" t="s">
        <v>454</v>
      </c>
      <c r="I6" s="202" t="s">
        <v>445</v>
      </c>
      <c r="J6" s="202" t="s">
        <v>446</v>
      </c>
    </row>
    <row r="7" spans="1:17" outlineLevel="1" x14ac:dyDescent="0.3">
      <c r="F7" s="54" t="s">
        <v>555</v>
      </c>
      <c r="G7" s="139">
        <v>87361</v>
      </c>
      <c r="H7" s="140">
        <v>0.12859999999999999</v>
      </c>
      <c r="I7" s="139">
        <v>87361</v>
      </c>
      <c r="J7" s="140">
        <v>0.12859999999999999</v>
      </c>
      <c r="L7" s="271"/>
      <c r="M7" s="366"/>
      <c r="N7" s="367"/>
      <c r="O7" s="275"/>
      <c r="P7" s="367"/>
      <c r="Q7" s="367"/>
    </row>
    <row r="8" spans="1:17" outlineLevel="1" x14ac:dyDescent="0.3">
      <c r="B8" s="164" t="s">
        <v>457</v>
      </c>
      <c r="C8" s="162" t="s">
        <v>458</v>
      </c>
      <c r="D8" s="166"/>
      <c r="F8" s="54" t="s">
        <v>447</v>
      </c>
      <c r="G8" s="139">
        <v>73879</v>
      </c>
      <c r="H8" s="140">
        <v>0.1087</v>
      </c>
      <c r="I8" s="139">
        <v>73879</v>
      </c>
      <c r="J8" s="140">
        <v>0.1087</v>
      </c>
      <c r="K8" s="208" t="s">
        <v>504</v>
      </c>
      <c r="L8" s="271">
        <f>G8/$G$13</f>
        <v>0.10873577496629558</v>
      </c>
      <c r="M8" s="366"/>
      <c r="N8" s="367"/>
      <c r="O8" s="275"/>
      <c r="P8" s="367"/>
      <c r="Q8" s="367"/>
    </row>
    <row r="9" spans="1:17" outlineLevel="1" x14ac:dyDescent="0.3">
      <c r="B9" s="164" t="s">
        <v>459</v>
      </c>
      <c r="C9" s="162" t="s">
        <v>460</v>
      </c>
      <c r="D9" s="166"/>
      <c r="F9" s="54" t="s">
        <v>448</v>
      </c>
      <c r="G9" s="139">
        <v>73878</v>
      </c>
      <c r="H9" s="140">
        <v>0.1087</v>
      </c>
      <c r="I9" s="139">
        <v>73878</v>
      </c>
      <c r="J9" s="140">
        <v>0.1087</v>
      </c>
      <c r="K9" s="208" t="s">
        <v>505</v>
      </c>
      <c r="L9" s="271">
        <f>G9/$G$13</f>
        <v>0.1087343031573246</v>
      </c>
      <c r="M9" s="273"/>
      <c r="N9" s="82"/>
      <c r="O9" s="276"/>
      <c r="P9" s="82"/>
      <c r="Q9" s="276"/>
    </row>
    <row r="10" spans="1:17" outlineLevel="1" x14ac:dyDescent="0.3">
      <c r="B10" s="164" t="s">
        <v>461</v>
      </c>
      <c r="C10" s="162" t="s">
        <v>462</v>
      </c>
      <c r="D10" s="166"/>
      <c r="F10" s="54" t="s">
        <v>449</v>
      </c>
      <c r="G10" s="139">
        <v>73752</v>
      </c>
      <c r="H10" s="140">
        <v>0.1085</v>
      </c>
      <c r="I10" s="139">
        <v>73752</v>
      </c>
      <c r="J10" s="140">
        <v>0.1085</v>
      </c>
      <c r="K10" s="208" t="s">
        <v>505</v>
      </c>
      <c r="L10" s="271">
        <f>G10/$G$13</f>
        <v>0.10854885522698238</v>
      </c>
      <c r="M10" s="273"/>
      <c r="N10" s="82"/>
      <c r="O10" s="276"/>
      <c r="P10" s="82"/>
      <c r="Q10" s="276"/>
    </row>
    <row r="11" spans="1:17" outlineLevel="1" x14ac:dyDescent="0.3">
      <c r="B11" s="164" t="s">
        <v>463</v>
      </c>
      <c r="C11" s="163" t="s">
        <v>464</v>
      </c>
      <c r="D11" s="191"/>
      <c r="F11" s="54" t="s">
        <v>553</v>
      </c>
      <c r="G11" s="139">
        <v>47834</v>
      </c>
      <c r="H11" s="140">
        <v>7.0402510317380887E-2</v>
      </c>
      <c r="I11" s="139">
        <v>47834</v>
      </c>
      <c r="J11" s="140">
        <v>7.0402510317380887E-2</v>
      </c>
      <c r="L11" s="271"/>
      <c r="M11" s="273"/>
      <c r="N11" s="82"/>
      <c r="O11" s="276"/>
      <c r="P11" s="82"/>
      <c r="Q11" s="276"/>
    </row>
    <row r="12" spans="1:17" outlineLevel="1" x14ac:dyDescent="0.3">
      <c r="B12" s="164" t="s">
        <v>465</v>
      </c>
      <c r="C12" s="162" t="s">
        <v>466</v>
      </c>
      <c r="D12" s="166"/>
      <c r="F12" s="141" t="s">
        <v>450</v>
      </c>
      <c r="G12" s="142">
        <v>322732</v>
      </c>
      <c r="H12" s="143">
        <v>0.4749998528191029</v>
      </c>
      <c r="I12" s="142">
        <v>322732</v>
      </c>
      <c r="J12" s="143">
        <v>0.4749998528191029</v>
      </c>
      <c r="L12" s="271"/>
      <c r="M12" s="273"/>
      <c r="N12" s="82"/>
      <c r="O12" s="276"/>
      <c r="P12" s="82"/>
      <c r="Q12" s="276"/>
    </row>
    <row r="13" spans="1:17" outlineLevel="1" x14ac:dyDescent="0.3">
      <c r="B13" s="164" t="s">
        <v>467</v>
      </c>
      <c r="C13" s="162" t="s">
        <v>468</v>
      </c>
      <c r="D13" s="166"/>
      <c r="F13" s="270" t="s">
        <v>451</v>
      </c>
      <c r="G13" s="264">
        <v>679436</v>
      </c>
      <c r="H13" s="265">
        <v>1</v>
      </c>
      <c r="I13" s="264">
        <v>679436</v>
      </c>
      <c r="J13" s="265">
        <v>1</v>
      </c>
      <c r="M13" s="273"/>
      <c r="N13" s="82"/>
      <c r="O13" s="276"/>
      <c r="P13" s="82"/>
      <c r="Q13" s="276"/>
    </row>
    <row r="14" spans="1:17" outlineLevel="1" x14ac:dyDescent="0.3">
      <c r="B14" s="164" t="s">
        <v>469</v>
      </c>
      <c r="C14" s="162" t="s">
        <v>470</v>
      </c>
      <c r="D14" s="166"/>
      <c r="M14" s="355"/>
      <c r="N14" s="82"/>
      <c r="O14" s="276"/>
      <c r="P14" s="82"/>
      <c r="Q14" s="276"/>
    </row>
    <row r="15" spans="1:17" ht="24" outlineLevel="1" x14ac:dyDescent="0.3">
      <c r="B15" s="164" t="s">
        <v>471</v>
      </c>
      <c r="C15" s="162" t="s">
        <v>542</v>
      </c>
      <c r="D15" s="166"/>
      <c r="G15" s="205"/>
      <c r="H15" s="206"/>
      <c r="I15" s="207"/>
      <c r="J15" s="206"/>
      <c r="K15" s="200"/>
      <c r="M15" s="273"/>
      <c r="N15" s="82"/>
      <c r="O15" s="276"/>
      <c r="P15" s="82"/>
      <c r="Q15" s="276"/>
    </row>
    <row r="16" spans="1:17" ht="48" outlineLevel="1" x14ac:dyDescent="0.3">
      <c r="B16" s="360" t="s">
        <v>472</v>
      </c>
      <c r="C16" s="167" t="s">
        <v>473</v>
      </c>
      <c r="D16" s="166"/>
      <c r="F16" s="363" t="s">
        <v>589</v>
      </c>
      <c r="G16" s="363"/>
      <c r="H16" s="363"/>
      <c r="I16" s="363"/>
      <c r="J16" s="363"/>
      <c r="M16" s="274"/>
      <c r="N16" s="354"/>
      <c r="O16" s="277"/>
      <c r="P16" s="87"/>
      <c r="Q16" s="277"/>
    </row>
    <row r="17" spans="1:12" outlineLevel="1" x14ac:dyDescent="0.3">
      <c r="B17" s="361"/>
      <c r="C17" s="166" t="s">
        <v>474</v>
      </c>
      <c r="D17" s="166"/>
      <c r="F17" s="363"/>
      <c r="G17" s="363"/>
      <c r="H17" s="363"/>
      <c r="I17" s="363"/>
      <c r="J17" s="363"/>
    </row>
    <row r="18" spans="1:12" outlineLevel="1" x14ac:dyDescent="0.3">
      <c r="B18" s="361"/>
      <c r="C18" s="166" t="s">
        <v>475</v>
      </c>
      <c r="D18" s="166"/>
      <c r="F18" s="363"/>
      <c r="G18" s="363"/>
      <c r="H18" s="363"/>
      <c r="I18" s="363"/>
      <c r="J18" s="363"/>
    </row>
    <row r="19" spans="1:12" outlineLevel="1" x14ac:dyDescent="0.3">
      <c r="B19" s="362"/>
      <c r="C19" s="168" t="s">
        <v>476</v>
      </c>
      <c r="D19" s="166"/>
      <c r="F19" s="363"/>
      <c r="G19" s="363"/>
      <c r="H19" s="363"/>
      <c r="I19" s="363"/>
      <c r="J19" s="363"/>
    </row>
    <row r="20" spans="1:12" outlineLevel="1" x14ac:dyDescent="0.3">
      <c r="B20" s="165"/>
    </row>
    <row r="21" spans="1:12" x14ac:dyDescent="0.3">
      <c r="B21" s="165"/>
      <c r="C21" s="166"/>
      <c r="D21" s="166"/>
    </row>
    <row r="22" spans="1:12" x14ac:dyDescent="0.3">
      <c r="A22" s="54" t="s">
        <v>260</v>
      </c>
    </row>
    <row r="23" spans="1:12" ht="14.5" x14ac:dyDescent="0.35">
      <c r="A23" s="220"/>
      <c r="B23" s="218" t="s">
        <v>480</v>
      </c>
      <c r="C23" s="218"/>
      <c r="D23" s="216"/>
      <c r="E23" s="222"/>
      <c r="F23" s="218" t="s">
        <v>501</v>
      </c>
      <c r="G23" s="219"/>
      <c r="H23" s="219"/>
      <c r="I23" s="219"/>
      <c r="J23" s="219"/>
      <c r="K23" s="219"/>
      <c r="L23" s="219"/>
    </row>
    <row r="24" spans="1:12" outlineLevel="1" x14ac:dyDescent="0.3">
      <c r="F24" s="208" t="s">
        <v>613</v>
      </c>
    </row>
    <row r="25" spans="1:12" ht="29.5" customHeight="1" outlineLevel="1" x14ac:dyDescent="0.3">
      <c r="B25" s="359" t="s">
        <v>507</v>
      </c>
      <c r="C25" s="359"/>
      <c r="F25" s="201" t="s">
        <v>494</v>
      </c>
      <c r="G25" s="202" t="s">
        <v>495</v>
      </c>
      <c r="H25" s="203" t="s">
        <v>496</v>
      </c>
      <c r="I25" s="202" t="s">
        <v>497</v>
      </c>
      <c r="J25" s="202" t="s">
        <v>498</v>
      </c>
    </row>
    <row r="26" spans="1:12" outlineLevel="1" x14ac:dyDescent="0.3">
      <c r="F26" s="54" t="s">
        <v>555</v>
      </c>
      <c r="G26" s="209">
        <v>87.361000000000004</v>
      </c>
      <c r="H26" s="212" t="s">
        <v>514</v>
      </c>
      <c r="I26" s="209">
        <v>87.361000000000004</v>
      </c>
      <c r="J26" s="212" t="s">
        <v>514</v>
      </c>
    </row>
    <row r="27" spans="1:12" outlineLevel="1" x14ac:dyDescent="0.3">
      <c r="B27" s="164" t="s">
        <v>481</v>
      </c>
      <c r="C27" s="162" t="s">
        <v>458</v>
      </c>
      <c r="F27" s="54" t="s">
        <v>447</v>
      </c>
      <c r="G27" s="209">
        <v>73.879000000000005</v>
      </c>
      <c r="H27" s="212" t="s">
        <v>515</v>
      </c>
      <c r="I27" s="209">
        <v>73.879000000000005</v>
      </c>
      <c r="J27" s="212" t="s">
        <v>515</v>
      </c>
      <c r="K27" s="208" t="s">
        <v>503</v>
      </c>
    </row>
    <row r="28" spans="1:12" outlineLevel="1" x14ac:dyDescent="0.3">
      <c r="B28" s="164" t="s">
        <v>482</v>
      </c>
      <c r="C28" s="162" t="s">
        <v>460</v>
      </c>
      <c r="F28" s="54" t="s">
        <v>448</v>
      </c>
      <c r="G28" s="209">
        <v>73.878</v>
      </c>
      <c r="H28" s="212" t="s">
        <v>515</v>
      </c>
      <c r="I28" s="209">
        <v>73.878</v>
      </c>
      <c r="J28" s="212" t="s">
        <v>515</v>
      </c>
      <c r="K28" s="208" t="s">
        <v>502</v>
      </c>
    </row>
    <row r="29" spans="1:12" outlineLevel="1" x14ac:dyDescent="0.3">
      <c r="B29" s="164" t="s">
        <v>483</v>
      </c>
      <c r="C29" s="162" t="s">
        <v>462</v>
      </c>
      <c r="F29" s="54" t="s">
        <v>449</v>
      </c>
      <c r="G29" s="209">
        <v>73.751999999999995</v>
      </c>
      <c r="H29" s="212" t="s">
        <v>516</v>
      </c>
      <c r="I29" s="209">
        <v>73.751999999999995</v>
      </c>
      <c r="J29" s="212" t="s">
        <v>516</v>
      </c>
      <c r="K29" s="208" t="s">
        <v>502</v>
      </c>
    </row>
    <row r="30" spans="1:12" outlineLevel="1" x14ac:dyDescent="0.3">
      <c r="B30" s="164" t="s">
        <v>484</v>
      </c>
      <c r="C30" s="163" t="s">
        <v>464</v>
      </c>
      <c r="F30" s="54" t="s">
        <v>553</v>
      </c>
      <c r="G30" s="352">
        <v>47.834000000000003</v>
      </c>
      <c r="H30" s="212" t="s">
        <v>593</v>
      </c>
      <c r="I30" s="352">
        <v>47.834000000000003</v>
      </c>
      <c r="J30" s="212" t="s">
        <v>593</v>
      </c>
    </row>
    <row r="31" spans="1:12" outlineLevel="1" x14ac:dyDescent="0.3">
      <c r="B31" s="164" t="s">
        <v>465</v>
      </c>
      <c r="C31" s="162" t="s">
        <v>466</v>
      </c>
      <c r="F31" s="204" t="s">
        <v>500</v>
      </c>
      <c r="G31" s="210">
        <v>322.73200000000003</v>
      </c>
      <c r="H31" s="213" t="s">
        <v>609</v>
      </c>
      <c r="I31" s="210">
        <v>322.73200000000003</v>
      </c>
      <c r="J31" s="213" t="s">
        <v>609</v>
      </c>
    </row>
    <row r="32" spans="1:12" outlineLevel="1" x14ac:dyDescent="0.3">
      <c r="B32" s="164" t="s">
        <v>467</v>
      </c>
      <c r="C32" s="162" t="s">
        <v>468</v>
      </c>
      <c r="F32" s="270" t="s">
        <v>499</v>
      </c>
      <c r="G32" s="211">
        <v>679.43600000000004</v>
      </c>
      <c r="H32" s="214" t="s">
        <v>517</v>
      </c>
      <c r="I32" s="211">
        <v>679.43600000000004</v>
      </c>
      <c r="J32" s="214" t="s">
        <v>517</v>
      </c>
    </row>
    <row r="33" spans="2:10" outlineLevel="1" x14ac:dyDescent="0.3">
      <c r="B33" s="164" t="s">
        <v>508</v>
      </c>
      <c r="C33" s="162" t="s">
        <v>506</v>
      </c>
    </row>
    <row r="34" spans="2:10" ht="24" outlineLevel="1" x14ac:dyDescent="0.3">
      <c r="B34" s="164" t="s">
        <v>485</v>
      </c>
      <c r="C34" s="162" t="s">
        <v>542</v>
      </c>
      <c r="H34" s="140"/>
      <c r="I34" s="140"/>
      <c r="J34" s="139"/>
    </row>
    <row r="35" spans="2:10" ht="48" outlineLevel="1" x14ac:dyDescent="0.3">
      <c r="B35" s="360" t="s">
        <v>509</v>
      </c>
      <c r="C35" s="167" t="s">
        <v>518</v>
      </c>
      <c r="F35" s="364" t="s">
        <v>590</v>
      </c>
      <c r="G35" s="365"/>
      <c r="H35" s="365"/>
      <c r="I35" s="365"/>
      <c r="J35" s="365"/>
    </row>
    <row r="36" spans="2:10" outlineLevel="1" x14ac:dyDescent="0.3">
      <c r="B36" s="361"/>
      <c r="C36" s="166" t="s">
        <v>510</v>
      </c>
      <c r="F36" s="365"/>
      <c r="G36" s="365"/>
      <c r="H36" s="365"/>
      <c r="I36" s="365"/>
      <c r="J36" s="365"/>
    </row>
    <row r="37" spans="2:10" outlineLevel="1" x14ac:dyDescent="0.3">
      <c r="B37" s="361"/>
      <c r="C37" s="166" t="s">
        <v>511</v>
      </c>
      <c r="F37" s="365"/>
      <c r="G37" s="365"/>
      <c r="H37" s="365"/>
      <c r="I37" s="365"/>
      <c r="J37" s="365"/>
    </row>
    <row r="38" spans="2:10" outlineLevel="1" x14ac:dyDescent="0.3">
      <c r="B38" s="362"/>
      <c r="C38" s="168" t="s">
        <v>512</v>
      </c>
      <c r="F38" s="365"/>
      <c r="G38" s="365"/>
      <c r="H38" s="365"/>
      <c r="I38" s="365"/>
      <c r="J38" s="365"/>
    </row>
    <row r="39" spans="2:10" outlineLevel="1" x14ac:dyDescent="0.3"/>
  </sheetData>
  <mergeCells count="10">
    <mergeCell ref="M7:M8"/>
    <mergeCell ref="N7:N8"/>
    <mergeCell ref="P7:P8"/>
    <mergeCell ref="Q7:Q8"/>
    <mergeCell ref="B16:B19"/>
    <mergeCell ref="B6:C6"/>
    <mergeCell ref="B25:C25"/>
    <mergeCell ref="B35:B38"/>
    <mergeCell ref="F16:J19"/>
    <mergeCell ref="F35:J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4</vt:i4>
      </vt:variant>
    </vt:vector>
  </HeadingPairs>
  <TitlesOfParts>
    <vt:vector size="10" baseType="lpstr">
      <vt:lpstr>Menu</vt:lpstr>
      <vt:lpstr>Balance sheet</vt:lpstr>
      <vt:lpstr>P&amp;L</vt:lpstr>
      <vt:lpstr>Changes in capital</vt:lpstr>
      <vt:lpstr>Cash Flow</vt:lpstr>
      <vt:lpstr>Shares_Shareholders</vt:lpstr>
      <vt:lpstr>Menu!_Toc88948726</vt:lpstr>
      <vt:lpstr>Menu!_Toc88948727</vt:lpstr>
      <vt:lpstr>Menu!_Toc88954350</vt:lpstr>
      <vt:lpstr>Menu!_Toc88954351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Konieckiewicz</dc:creator>
  <cp:lastModifiedBy>Katarzyna Konieckiewicz</cp:lastModifiedBy>
  <dcterms:created xsi:type="dcterms:W3CDTF">2021-11-10T14:29:18Z</dcterms:created>
  <dcterms:modified xsi:type="dcterms:W3CDTF">2023-08-10T12:13:48Z</dcterms:modified>
</cp:coreProperties>
</file>